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D:\2022 업무\02_학교간교원학습공동체\"/>
    </mc:Choice>
  </mc:AlternateContent>
  <workbookProtection workbookAlgorithmName="SHA-512" workbookHashValue="7XaD93kXfatTb75Ad/NJZUalsNM6e12jvdWpesGjl6V2uXRFlp0jT9zIis48VQjUSWUugQ+H3DagSmqnFylnuA==" workbookSaltValue="eJFQYHnTmMiDnlDyfVzMpw==" workbookSpinCount="100000" lockStructure="1"/>
  <bookViews>
    <workbookView xWindow="-105" yWindow="-105" windowWidth="19425" windowHeight="10425"/>
  </bookViews>
  <sheets>
    <sheet name="회원명단" sheetId="35" r:id="rId1"/>
    <sheet name="&lt;서식6&gt;정산내역" sheetId="1" r:id="rId2"/>
    <sheet name="협의록" sheetId="25" r:id="rId3"/>
    <sheet name="강사비수당지급조서" sheetId="26" r:id="rId4"/>
    <sheet name="연수비지출" sheetId="27" r:id="rId5"/>
    <sheet name="기타 " sheetId="29" r:id="rId6"/>
    <sheet name="(시트7)공동체번호" sheetId="33" state="hidden" r:id="rId7"/>
    <sheet name="지원금운영내역(자동입력)" sheetId="36" r:id="rId8"/>
  </sheets>
  <externalReferences>
    <externalReference r:id="rId9"/>
    <externalReference r:id="rId10"/>
    <externalReference r:id="rId11"/>
  </externalReferences>
  <definedNames>
    <definedName name="_xlnm._FilterDatabase" localSheetId="1" hidden="1">'&lt;서식6&gt;정산내역'!$B$5:$J$35</definedName>
    <definedName name="_xlnm.Print_Area" localSheetId="1">'&lt;서식6&gt;정산내역'!$A$1:$R$37</definedName>
    <definedName name="내역">'&lt;서식6&gt;정산내역'!$R$6:$T$6</definedName>
    <definedName name="수입금액">[1]수입내역!$F$9:$F$58</definedName>
    <definedName name="수입날짜">[1]수입내역!$E$9:$E$58</definedName>
    <definedName name="식비">#REF!</definedName>
    <definedName name="업무추진비">'&lt;서식6&gt;정산내역'!$T$7</definedName>
    <definedName name="연구활동비">'&lt;서식6&gt;정산내역'!$S$7:$S$15</definedName>
    <definedName name="영수증_01">협의록!#REF!</definedName>
    <definedName name="운임">#REF!</definedName>
    <definedName name="유종">'[2]2. 자동차운임내역서'!$L$23:$M$25</definedName>
    <definedName name="일비">#REF!</definedName>
    <definedName name="장비재료비">'&lt;서식6&gt;정산내역'!$R$7:$R$8</definedName>
    <definedName name="지출금액">#REF!</definedName>
    <definedName name="지출날짜">#REF!</definedName>
    <definedName name="지출내역">[3]지출내역!$L$14:$L$28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6" i="36" l="1"/>
  <c r="P6" i="36"/>
  <c r="O6" i="36"/>
  <c r="N6" i="36"/>
  <c r="M6" i="36"/>
  <c r="L6" i="36"/>
  <c r="K6" i="36"/>
  <c r="J6" i="36"/>
  <c r="I6" i="36"/>
  <c r="H6" i="36"/>
  <c r="G6" i="36"/>
  <c r="F6" i="36"/>
  <c r="N9" i="1"/>
  <c r="E6" i="36"/>
  <c r="B6" i="36"/>
  <c r="R6" i="36" l="1"/>
  <c r="S6" i="36" s="1"/>
  <c r="C6" i="35" l="1"/>
  <c r="I2" i="1"/>
  <c r="D6" i="36" s="1"/>
  <c r="F2" i="1"/>
  <c r="C6" i="36" s="1"/>
  <c r="J7" i="1" l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G23" i="25"/>
  <c r="S14" i="29" l="1"/>
  <c r="T17" i="29" l="1"/>
  <c r="N2" i="35"/>
  <c r="N2" i="1" s="1"/>
  <c r="J6" i="1" l="1"/>
  <c r="S16" i="29" l="1"/>
  <c r="S15" i="29"/>
  <c r="S13" i="29"/>
  <c r="S12" i="29"/>
  <c r="S11" i="29"/>
  <c r="O9" i="1"/>
  <c r="N8" i="1"/>
  <c r="O8" i="1" s="1"/>
  <c r="N7" i="1"/>
  <c r="K15" i="26" l="1"/>
  <c r="N10" i="1"/>
  <c r="N11" i="1" s="1"/>
  <c r="O7" i="1"/>
  <c r="O10" i="1" l="1"/>
</calcChain>
</file>

<file path=xl/comments1.xml><?xml version="1.0" encoding="utf-8"?>
<comments xmlns="http://schemas.openxmlformats.org/spreadsheetml/2006/main">
  <authors>
    <author>user</author>
  </authors>
  <commentList>
    <comment ref="N5" authorId="0" shapeId="0">
      <text>
        <r>
          <rPr>
            <b/>
            <sz val="14"/>
            <color indexed="10"/>
            <rFont val="맑은 고딕"/>
            <family val="3"/>
            <charset val="129"/>
          </rPr>
          <t>변경된 회원만 입력</t>
        </r>
        <r>
          <rPr>
            <sz val="14"/>
            <color indexed="81"/>
            <rFont val="돋움"/>
            <family val="3"/>
            <charset val="129"/>
          </rPr>
          <t xml:space="preserve">
</t>
        </r>
        <r>
          <rPr>
            <sz val="14"/>
            <color indexed="81"/>
            <rFont val="Tahoma"/>
            <family val="2"/>
          </rPr>
          <t>(</t>
        </r>
        <r>
          <rPr>
            <sz val="14"/>
            <color indexed="81"/>
            <rFont val="돋움"/>
            <family val="3"/>
            <charset val="129"/>
          </rPr>
          <t>개인정보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수집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및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이용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동의서는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각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공동체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대표가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보관</t>
        </r>
        <r>
          <rPr>
            <sz val="14"/>
            <color indexed="81"/>
            <rFont val="Tahoma"/>
            <family val="2"/>
          </rPr>
          <t xml:space="preserve">. </t>
        </r>
        <r>
          <rPr>
            <sz val="14"/>
            <color indexed="81"/>
            <rFont val="돋움"/>
            <family val="3"/>
            <charset val="129"/>
          </rPr>
          <t>제출하지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않음</t>
        </r>
        <r>
          <rPr>
            <sz val="14"/>
            <color indexed="81"/>
            <rFont val="Tahoma"/>
            <family val="2"/>
          </rPr>
          <t>)
[</t>
        </r>
        <r>
          <rPr>
            <sz val="14"/>
            <color indexed="81"/>
            <rFont val="돋움"/>
            <family val="3"/>
            <charset val="129"/>
          </rPr>
          <t>기본계획공문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서식</t>
        </r>
        <r>
          <rPr>
            <sz val="14"/>
            <color indexed="81"/>
            <rFont val="Tahoma"/>
            <family val="2"/>
          </rPr>
          <t>4]</t>
        </r>
      </text>
    </comment>
    <comment ref="K18" authorId="0" shapeId="0">
      <text>
        <r>
          <rPr>
            <b/>
            <sz val="14"/>
            <color indexed="10"/>
            <rFont val="맑은 고딕"/>
            <family val="3"/>
            <charset val="129"/>
          </rPr>
          <t>교학공에서 탈퇴한 회원의 명단은 넣지 말 것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H11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돋움"/>
            <family val="3"/>
            <charset val="129"/>
          </rPr>
          <t>엑셀</t>
        </r>
        <r>
          <rPr>
            <sz val="12"/>
            <color indexed="81"/>
            <rFont val="Tahoma"/>
            <family val="2"/>
          </rPr>
          <t xml:space="preserve"> </t>
        </r>
        <r>
          <rPr>
            <sz val="12"/>
            <color indexed="81"/>
            <rFont val="돋움"/>
            <family val="3"/>
            <charset val="129"/>
          </rPr>
          <t>한</t>
        </r>
        <r>
          <rPr>
            <sz val="12"/>
            <color indexed="81"/>
            <rFont val="Tahoma"/>
            <family val="2"/>
          </rPr>
          <t xml:space="preserve"> </t>
        </r>
        <r>
          <rPr>
            <sz val="12"/>
            <color indexed="81"/>
            <rFont val="돋움"/>
            <family val="3"/>
            <charset val="129"/>
          </rPr>
          <t>행에</t>
        </r>
        <r>
          <rPr>
            <sz val="12"/>
            <color indexed="81"/>
            <rFont val="Tahoma"/>
            <family val="2"/>
          </rPr>
          <t xml:space="preserve"> 2</t>
        </r>
        <r>
          <rPr>
            <sz val="12"/>
            <color indexed="81"/>
            <rFont val="돋움"/>
            <family val="3"/>
            <charset val="129"/>
          </rPr>
          <t>줄</t>
        </r>
        <r>
          <rPr>
            <sz val="12"/>
            <color indexed="81"/>
            <rFont val="Tahoma"/>
            <family val="2"/>
          </rPr>
          <t xml:space="preserve"> </t>
        </r>
        <r>
          <rPr>
            <sz val="12"/>
            <color indexed="81"/>
            <rFont val="돋움"/>
            <family val="3"/>
            <charset val="129"/>
          </rPr>
          <t>이상</t>
        </r>
        <r>
          <rPr>
            <sz val="12"/>
            <color indexed="81"/>
            <rFont val="Tahoma"/>
            <family val="2"/>
          </rPr>
          <t xml:space="preserve"> </t>
        </r>
        <r>
          <rPr>
            <sz val="12"/>
            <color indexed="81"/>
            <rFont val="돋움"/>
            <family val="3"/>
            <charset val="129"/>
          </rPr>
          <t>입력하는</t>
        </r>
        <r>
          <rPr>
            <sz val="12"/>
            <color indexed="81"/>
            <rFont val="Tahoma"/>
            <family val="2"/>
          </rPr>
          <t xml:space="preserve"> </t>
        </r>
        <r>
          <rPr>
            <sz val="12"/>
            <color indexed="81"/>
            <rFont val="돋움"/>
            <family val="3"/>
            <charset val="129"/>
          </rPr>
          <t>방법</t>
        </r>
        <r>
          <rPr>
            <sz val="12"/>
            <color indexed="81"/>
            <rFont val="Tahoma"/>
            <family val="2"/>
          </rPr>
          <t>: alt+</t>
        </r>
        <r>
          <rPr>
            <sz val="12"/>
            <color indexed="81"/>
            <rFont val="돋움"/>
            <family val="3"/>
            <charset val="129"/>
          </rPr>
          <t xml:space="preserve">엔터
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I10" authorId="0" shapeId="0">
      <text>
        <r>
          <rPr>
            <b/>
            <sz val="9"/>
            <color indexed="81"/>
            <rFont val="돋움"/>
            <family val="3"/>
            <charset val="129"/>
          </rPr>
          <t>활동기록지에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강사위촉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공문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날짜와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시간기록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첨부제출</t>
        </r>
      </text>
    </comment>
    <comment ref="J10" authorId="0" shapeId="0">
      <text>
        <r>
          <rPr>
            <b/>
            <sz val="9"/>
            <color indexed="81"/>
            <rFont val="돋움"/>
            <family val="3"/>
            <charset val="129"/>
          </rPr>
          <t>활동기록지에 원고 첨부하여 제출</t>
        </r>
      </text>
    </comment>
    <comment ref="L10" authorId="0" shapeId="0">
      <text>
        <r>
          <rPr>
            <b/>
            <sz val="9"/>
            <color indexed="81"/>
            <rFont val="돋움"/>
            <family val="3"/>
            <charset val="129"/>
          </rPr>
          <t>반드시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자필서명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서류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보관</t>
        </r>
        <r>
          <rPr>
            <b/>
            <sz val="9"/>
            <color indexed="81"/>
            <rFont val="Tahoma"/>
            <family val="2"/>
          </rPr>
          <t xml:space="preserve">. 
</t>
        </r>
        <r>
          <rPr>
            <b/>
            <sz val="9"/>
            <color indexed="81"/>
            <rFont val="돋움"/>
            <family val="3"/>
            <charset val="129"/>
          </rPr>
          <t>제출하지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않음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L12" authorId="0" shapeId="0">
      <text>
        <r>
          <rPr>
            <b/>
            <sz val="9"/>
            <color indexed="81"/>
            <rFont val="돋움"/>
            <family val="3"/>
            <charset val="129"/>
          </rPr>
          <t>광역시: 부산, 대구, 인천, 광주, 대전, 울산</t>
        </r>
      </text>
    </comment>
  </commentList>
</comments>
</file>

<file path=xl/sharedStrings.xml><?xml version="1.0" encoding="utf-8"?>
<sst xmlns="http://schemas.openxmlformats.org/spreadsheetml/2006/main" count="2215" uniqueCount="1267">
  <si>
    <t>항목</t>
    <phoneticPr fontId="1" type="noConversion"/>
  </si>
  <si>
    <t>품목</t>
    <phoneticPr fontId="1" type="noConversion"/>
  </si>
  <si>
    <t>총예산</t>
    <phoneticPr fontId="1" type="noConversion"/>
  </si>
  <si>
    <t>합계</t>
    <phoneticPr fontId="1" type="noConversion"/>
  </si>
  <si>
    <t>연구활동비</t>
    <phoneticPr fontId="1" type="noConversion"/>
  </si>
  <si>
    <t>업체</t>
    <phoneticPr fontId="1" type="noConversion"/>
  </si>
  <si>
    <t>명</t>
    <phoneticPr fontId="1" type="noConversion"/>
  </si>
  <si>
    <t>장비재료비</t>
    <phoneticPr fontId="1" type="noConversion"/>
  </si>
  <si>
    <t>(단위: 원)</t>
    <phoneticPr fontId="1" type="noConversion"/>
  </si>
  <si>
    <t>업무추진비</t>
    <phoneticPr fontId="1" type="noConversion"/>
  </si>
  <si>
    <t>내역</t>
    <phoneticPr fontId="1" type="noConversion"/>
  </si>
  <si>
    <t>강사수당(원고료)</t>
    <phoneticPr fontId="1" type="noConversion"/>
  </si>
  <si>
    <t>인쇄비</t>
    <phoneticPr fontId="1" type="noConversion"/>
  </si>
  <si>
    <t>연수비</t>
    <phoneticPr fontId="1" type="noConversion"/>
  </si>
  <si>
    <t>체험활동비</t>
    <phoneticPr fontId="1" type="noConversion"/>
  </si>
  <si>
    <t>총액의 30%이내</t>
    <phoneticPr fontId="1" type="noConversion"/>
  </si>
  <si>
    <t>영수증번호</t>
    <phoneticPr fontId="1" type="noConversion"/>
  </si>
  <si>
    <t>산출내역</t>
    <phoneticPr fontId="1" type="noConversion"/>
  </si>
  <si>
    <t>공동체
번호</t>
    <phoneticPr fontId="1" type="noConversion"/>
  </si>
  <si>
    <t>1-1</t>
    <phoneticPr fontId="1" type="noConversion"/>
  </si>
  <si>
    <t>잔액(자동계산)</t>
    <phoneticPr fontId="1" type="noConversion"/>
  </si>
  <si>
    <t>&lt;서식6&gt;</t>
    <phoneticPr fontId="1" type="noConversion"/>
  </si>
  <si>
    <t>일시(월/일)</t>
    <phoneticPr fontId="1" type="noConversion"/>
  </si>
  <si>
    <t>집행률(%)(자동계산)</t>
    <phoneticPr fontId="1" type="noConversion"/>
  </si>
  <si>
    <t>학교 간 교원학습공동체 정산 내역서</t>
    <phoneticPr fontId="1" type="noConversion"/>
  </si>
  <si>
    <t>&lt;자동 입력&gt;</t>
    <phoneticPr fontId="1" type="noConversion"/>
  </si>
  <si>
    <t>영수증 번호</t>
  </si>
  <si>
    <t>주요 협의내용(2~3줄)</t>
    <phoneticPr fontId="1" type="noConversion"/>
  </si>
  <si>
    <t>활동명</t>
  </si>
  <si>
    <t>참석자 명단(실명)</t>
  </si>
  <si>
    <t>강사명</t>
  </si>
  <si>
    <t>지급액</t>
  </si>
  <si>
    <t>강의내용</t>
    <phoneticPr fontId="1" type="noConversion"/>
  </si>
  <si>
    <t>지급액</t>
    <phoneticPr fontId="1" type="noConversion"/>
  </si>
  <si>
    <t>계</t>
    <phoneticPr fontId="1" type="noConversion"/>
  </si>
  <si>
    <t xml:space="preserve">9. 기타 서식 모음 </t>
    <phoneticPr fontId="1" type="noConversion"/>
  </si>
  <si>
    <r>
      <rPr>
        <b/>
        <sz val="20"/>
        <color rgb="FF000000"/>
        <rFont val="Pix_서울남산 장체EB"/>
        <family val="1"/>
        <charset val="128"/>
      </rPr>
      <t xml:space="preserve">6. </t>
    </r>
    <r>
      <rPr>
        <b/>
        <sz val="20"/>
        <color rgb="FF000000"/>
        <rFont val="함초롬바탕"/>
        <family val="1"/>
        <charset val="129"/>
      </rPr>
      <t>협의록</t>
    </r>
    <phoneticPr fontId="1" type="noConversion"/>
  </si>
  <si>
    <t>성명</t>
  </si>
  <si>
    <t>연수내용</t>
  </si>
  <si>
    <t>참석자 실명(성명)</t>
    <phoneticPr fontId="1" type="noConversion"/>
  </si>
  <si>
    <t>영수증 
번호</t>
    <phoneticPr fontId="1" type="noConversion"/>
  </si>
  <si>
    <t>강사소속</t>
    <phoneticPr fontId="1" type="noConversion"/>
  </si>
  <si>
    <t>강사직급</t>
    <phoneticPr fontId="1" type="noConversion"/>
  </si>
  <si>
    <t>교사</t>
    <phoneticPr fontId="1" type="noConversion"/>
  </si>
  <si>
    <t>시작일 ~  종료일</t>
    <phoneticPr fontId="1" type="noConversion"/>
  </si>
  <si>
    <t>이동경로</t>
    <phoneticPr fontId="1" type="noConversion"/>
  </si>
  <si>
    <t>지급기준 및 세부구분</t>
  </si>
  <si>
    <t>\70,000/1박(서울)</t>
    <phoneticPr fontId="1" type="noConversion"/>
  </si>
  <si>
    <t>서울</t>
    <phoneticPr fontId="1" type="noConversion"/>
  </si>
  <si>
    <t>원 *</t>
    <phoneticPr fontId="1" type="noConversion"/>
  </si>
  <si>
    <t>박</t>
    <phoneticPr fontId="1" type="noConversion"/>
  </si>
  <si>
    <t>\60,000/1박(광역)</t>
    <phoneticPr fontId="1" type="noConversion"/>
  </si>
  <si>
    <t>광역시</t>
    <phoneticPr fontId="1" type="noConversion"/>
  </si>
  <si>
    <t>\50,000/1박(기타)</t>
    <phoneticPr fontId="1" type="noConversion"/>
  </si>
  <si>
    <t>기타지역</t>
    <phoneticPr fontId="1" type="noConversion"/>
  </si>
  <si>
    <t>실비(일반실)</t>
  </si>
  <si>
    <t>항공</t>
  </si>
  <si>
    <t>합 계</t>
  </si>
  <si>
    <t>워크숍 정산 내역</t>
    <phoneticPr fontId="1" type="noConversion"/>
  </si>
  <si>
    <t>워크숍계획</t>
    <phoneticPr fontId="1" type="noConversion"/>
  </si>
  <si>
    <t>목적</t>
    <phoneticPr fontId="1" type="noConversion"/>
  </si>
  <si>
    <t>기간</t>
    <phoneticPr fontId="1" type="noConversion"/>
  </si>
  <si>
    <t>참석자 명단(실명)</t>
    <phoneticPr fontId="1" type="noConversion"/>
  </si>
  <si>
    <t>회원 실명(총 **명)</t>
    <phoneticPr fontId="1" type="noConversion"/>
  </si>
  <si>
    <t>숙박형 워크숍</t>
    <phoneticPr fontId="1" type="noConversion"/>
  </si>
  <si>
    <r>
      <t>합숙</t>
    </r>
    <r>
      <rPr>
        <b/>
        <sz val="11"/>
        <color rgb="FFFF0000"/>
        <rFont val="굴림"/>
        <family val="3"/>
        <charset val="129"/>
      </rPr>
      <t xml:space="preserve">
(비합숙시 해당없음)</t>
    </r>
    <phoneticPr fontId="1" type="noConversion"/>
  </si>
  <si>
    <t>버스</t>
    <phoneticPr fontId="1" type="noConversion"/>
  </si>
  <si>
    <t>OO초</t>
    <phoneticPr fontId="1" type="noConversion"/>
  </si>
  <si>
    <t>기초학력보장 
방안</t>
    <phoneticPr fontId="1" type="noConversion"/>
  </si>
  <si>
    <t>자유학년제의 적용</t>
    <phoneticPr fontId="1" type="noConversion"/>
  </si>
  <si>
    <t>O</t>
    <phoneticPr fontId="1" type="noConversion"/>
  </si>
  <si>
    <t>유아교육과</t>
  </si>
  <si>
    <t>초등교육과</t>
  </si>
  <si>
    <t>중등교육과</t>
  </si>
  <si>
    <t>교육혁신과</t>
  </si>
  <si>
    <t>특수교육과</t>
  </si>
  <si>
    <t>민주시민생활교육과</t>
  </si>
  <si>
    <t>진로직업교육과</t>
  </si>
  <si>
    <t>체육건강문화예술과</t>
  </si>
  <si>
    <t>미래학교추진단</t>
  </si>
  <si>
    <t>참여협력담당관</t>
  </si>
  <si>
    <t xml:space="preserve">학교보건진흥원
식생활지원과 </t>
  </si>
  <si>
    <t>철도</t>
    <phoneticPr fontId="1" type="noConversion"/>
  </si>
  <si>
    <t>실비(일반실)</t>
    <phoneticPr fontId="1" type="noConversion"/>
  </si>
  <si>
    <t>O</t>
  </si>
  <si>
    <t>\</t>
    <phoneticPr fontId="1" type="noConversion"/>
  </si>
  <si>
    <t>워크숍 장소(주소)</t>
    <phoneticPr fontId="1" type="noConversion"/>
  </si>
  <si>
    <t>학습재료비</t>
    <phoneticPr fontId="1" type="noConversion"/>
  </si>
  <si>
    <t>장비/소프트웨어대여비</t>
    <phoneticPr fontId="1" type="noConversion"/>
  </si>
  <si>
    <t>도서비</t>
    <phoneticPr fontId="1" type="noConversion"/>
  </si>
  <si>
    <t>장소대여료</t>
    <phoneticPr fontId="1" type="noConversion"/>
  </si>
  <si>
    <t>숙박료(워크숍)</t>
    <phoneticPr fontId="1" type="noConversion"/>
  </si>
  <si>
    <t>교통비(서울외)</t>
    <phoneticPr fontId="1" type="noConversion"/>
  </si>
  <si>
    <t>유류비(서울외)</t>
    <phoneticPr fontId="1" type="noConversion"/>
  </si>
  <si>
    <t>연구비 실 지출액</t>
    <phoneticPr fontId="1" type="noConversion"/>
  </si>
  <si>
    <t>강학교, 유교원, 문학습, 김교사</t>
    <phoneticPr fontId="1" type="noConversion"/>
  </si>
  <si>
    <t>각종 수당 지급 조서(강사료, 원고료 등)</t>
    <phoneticPr fontId="1" type="noConversion"/>
  </si>
  <si>
    <t>나강사</t>
    <phoneticPr fontId="1" type="noConversion"/>
  </si>
  <si>
    <t>1 유아 ·놀이중심 교육과정 연구회</t>
  </si>
  <si>
    <t>교육연극제목</t>
    <phoneticPr fontId="1" type="noConversion"/>
  </si>
  <si>
    <t>1~2줄로 작성</t>
    <phoneticPr fontId="1" type="noConversion"/>
  </si>
  <si>
    <t>★★스터디</t>
    <phoneticPr fontId="1" type="noConversion"/>
  </si>
  <si>
    <t>장소명</t>
    <phoneticPr fontId="1" type="noConversion"/>
  </si>
  <si>
    <t>1~2줄로 간략히 작성</t>
    <phoneticPr fontId="1" type="noConversion"/>
  </si>
  <si>
    <t>주제</t>
    <phoneticPr fontId="1" type="noConversion"/>
  </si>
  <si>
    <t>강사에게 세금납부 안내하고  강사 확인 자필서명 보관함
(5년 보관)</t>
    <phoneticPr fontId="1" type="noConversion"/>
  </si>
  <si>
    <t>한계범위 내 실비</t>
    <phoneticPr fontId="1" type="noConversion"/>
  </si>
  <si>
    <t xml:space="preserve">서울외 지역만 지원 가능 </t>
    <phoneticPr fontId="1" type="noConversion"/>
  </si>
  <si>
    <t>교통비
(관외)</t>
    <phoneticPr fontId="1" type="noConversion"/>
  </si>
  <si>
    <t>(시외/고속)버스</t>
    <phoneticPr fontId="1" type="noConversion"/>
  </si>
  <si>
    <t>(      → 서울</t>
    <phoneticPr fontId="1" type="noConversion"/>
  </si>
  <si>
    <t>매(왕복은 2매)</t>
    <phoneticPr fontId="1" type="noConversion"/>
  </si>
  <si>
    <t xml:space="preserve"> 연구비 
지출금액</t>
    <phoneticPr fontId="1" type="noConversion"/>
  </si>
  <si>
    <t>□</t>
  </si>
  <si>
    <t>여행거리
(Km)</t>
    <phoneticPr fontId="1" type="noConversion"/>
  </si>
  <si>
    <t>주유비 산출기초</t>
    <phoneticPr fontId="1" type="noConversion"/>
  </si>
  <si>
    <t>산출식</t>
    <phoneticPr fontId="1" type="noConversion"/>
  </si>
  <si>
    <t>유가</t>
    <phoneticPr fontId="1" type="noConversion"/>
  </si>
  <si>
    <t>연비(18년 11월 출장이후)</t>
    <phoneticPr fontId="1" type="noConversion"/>
  </si>
  <si>
    <t>여행거리X유가÷연비</t>
    <phoneticPr fontId="1" type="noConversion"/>
  </si>
  <si>
    <t>휘발유</t>
    <phoneticPr fontId="1" type="noConversion"/>
  </si>
  <si>
    <t>* 산출기준: 2021 공무원여비업무처리기준(인혁예규)</t>
    <phoneticPr fontId="1" type="noConversion"/>
  </si>
  <si>
    <t>ㅇ 석유공사 출장지 유가정보(기관카드 증빙시)</t>
    <phoneticPr fontId="1" type="noConversion"/>
  </si>
  <si>
    <t>경유</t>
    <phoneticPr fontId="1" type="noConversion"/>
  </si>
  <si>
    <t>* 자가용 동승자는 운임 부지급</t>
    <phoneticPr fontId="1" type="noConversion"/>
  </si>
  <si>
    <t>LPG/전기/수소</t>
    <phoneticPr fontId="1" type="noConversion"/>
  </si>
  <si>
    <t>유류비(자동차)</t>
    <phoneticPr fontId="1" type="noConversion"/>
  </si>
  <si>
    <t>연비</t>
    <phoneticPr fontId="1" type="noConversion"/>
  </si>
  <si>
    <t>http://www.opinet.co.kr</t>
    <phoneticPr fontId="1" type="noConversion"/>
  </si>
  <si>
    <t>증빙작성(상단버튼클릭)</t>
    <phoneticPr fontId="1" type="noConversion"/>
  </si>
  <si>
    <t>회원연번</t>
    <phoneticPr fontId="1" type="noConversion"/>
  </si>
  <si>
    <t>소속청</t>
  </si>
  <si>
    <t>소속기관</t>
    <phoneticPr fontId="1" type="noConversion"/>
  </si>
  <si>
    <t>직위</t>
  </si>
  <si>
    <t>역할</t>
  </si>
  <si>
    <t>휴대전화</t>
  </si>
  <si>
    <t>이메일</t>
  </si>
  <si>
    <t>개인정보제공동의</t>
    <phoneticPr fontId="1" type="noConversion"/>
  </si>
  <si>
    <t>강남서초</t>
  </si>
  <si>
    <t>00중</t>
  </si>
  <si>
    <t>교감</t>
  </si>
  <si>
    <t>김00</t>
  </si>
  <si>
    <t>중등</t>
  </si>
  <si>
    <t>성동광진</t>
  </si>
  <si>
    <t>00고</t>
  </si>
  <si>
    <t>010-0000-0000</t>
    <phoneticPr fontId="1" type="noConversion"/>
  </si>
  <si>
    <t>교사</t>
  </si>
  <si>
    <t>이00</t>
  </si>
  <si>
    <t>총무</t>
  </si>
  <si>
    <t>회원</t>
  </si>
  <si>
    <t>강동송파</t>
  </si>
  <si>
    <t>박00</t>
  </si>
  <si>
    <t>윤00</t>
  </si>
  <si>
    <t>유00</t>
  </si>
  <si>
    <t xml:space="preserve">구성원 명단 </t>
    <phoneticPr fontId="1" type="noConversion"/>
  </si>
  <si>
    <t>공동체번호</t>
    <phoneticPr fontId="1" type="noConversion"/>
  </si>
  <si>
    <t>학교급</t>
    <phoneticPr fontId="1" type="noConversion"/>
  </si>
  <si>
    <t>00중</t>
    <phoneticPr fontId="1" type="noConversion"/>
  </si>
  <si>
    <t>대표</t>
    <phoneticPr fontId="1" type="noConversion"/>
  </si>
  <si>
    <t>1234@sen.go.kr</t>
    <phoneticPr fontId="1" type="noConversion"/>
  </si>
  <si>
    <t>010-0000-0001</t>
  </si>
  <si>
    <t>5678@sen.go.kr</t>
    <phoneticPr fontId="1" type="noConversion"/>
  </si>
  <si>
    <t>`</t>
    <phoneticPr fontId="1" type="noConversion"/>
  </si>
  <si>
    <t>성00</t>
  </si>
  <si>
    <t>비고(변경사유표시)</t>
    <phoneticPr fontId="1" type="noConversion"/>
  </si>
  <si>
    <t>임원변경</t>
  </si>
  <si>
    <t>**셀병합, 서식변경 금지</t>
    <phoneticPr fontId="1" type="noConversion"/>
  </si>
  <si>
    <t>대면 협의 장소
(비대면지출불가)</t>
    <phoneticPr fontId="1" type="noConversion"/>
  </si>
  <si>
    <t>강의일자
(월/일)</t>
    <phoneticPr fontId="1" type="noConversion"/>
  </si>
  <si>
    <t>지급일자
(월/일)</t>
    <phoneticPr fontId="1" type="noConversion"/>
  </si>
  <si>
    <t>일시
(월/일)</t>
    <phoneticPr fontId="1" type="noConversion"/>
  </si>
  <si>
    <t>연수일자
(월/일)</t>
    <phoneticPr fontId="1" type="noConversion"/>
  </si>
  <si>
    <t>연수비 지출 관련 서식</t>
    <phoneticPr fontId="1" type="noConversion"/>
  </si>
  <si>
    <t>연수종별
(직무/자율)</t>
    <phoneticPr fontId="1" type="noConversion"/>
  </si>
  <si>
    <t>직무</t>
  </si>
  <si>
    <t>자율</t>
  </si>
  <si>
    <t>해당없음</t>
  </si>
  <si>
    <t>유종</t>
    <phoneticPr fontId="1" type="noConversion"/>
  </si>
  <si>
    <t>휘발유</t>
    <phoneticPr fontId="1" type="noConversion"/>
  </si>
  <si>
    <t xml:space="preserve"> 운전자실명</t>
    <phoneticPr fontId="1" type="noConversion"/>
  </si>
  <si>
    <t>영수증번호</t>
    <phoneticPr fontId="1" type="noConversion"/>
  </si>
  <si>
    <r>
      <t xml:space="preserve">주유비 산출액
</t>
    </r>
    <r>
      <rPr>
        <b/>
        <sz val="9"/>
        <color theme="1"/>
        <rFont val="맑은 고딕"/>
        <family val="3"/>
        <charset val="129"/>
        <scheme val="minor"/>
      </rPr>
      <t>[거리*유가/연비]</t>
    </r>
    <phoneticPr fontId="1" type="noConversion"/>
  </si>
  <si>
    <t>총 여행거리</t>
    <phoneticPr fontId="1" type="noConversion"/>
  </si>
  <si>
    <t>(예시)</t>
    <phoneticPr fontId="1" type="noConversion"/>
  </si>
  <si>
    <t>여행거리정보 캡쳐본 이미지 첨부 및 총 여행거리 기록   (NAVER 길찾기 등)</t>
    <phoneticPr fontId="1" type="noConversion"/>
  </si>
  <si>
    <t>km</t>
    <phoneticPr fontId="1" type="noConversion"/>
  </si>
  <si>
    <r>
      <t xml:space="preserve">유가(원/1L)
</t>
    </r>
    <r>
      <rPr>
        <b/>
        <sz val="10"/>
        <color theme="1"/>
        <rFont val="맑은 고딕"/>
        <family val="3"/>
        <charset val="129"/>
        <scheme val="minor"/>
      </rPr>
      <t>*출발일기준</t>
    </r>
    <phoneticPr fontId="1" type="noConversion"/>
  </si>
  <si>
    <t>총인원수
(자동입력됨):</t>
    <phoneticPr fontId="1" type="noConversion"/>
  </si>
  <si>
    <t>숨기기사용중</t>
    <phoneticPr fontId="1" type="noConversion"/>
  </si>
  <si>
    <t>회원명단을 모든 공동체가 기입하되, 다음과 같은 변경이 발생시 비고란에 사유를 드롭다운으로 선택
1. 회원 추가  2. 대표 및 총무 임원 변경(임원명단 또는 임원의 소속, 직급, 휴대전화 등의 변경)  3. 회원의 소속기관, 직위 변경</t>
    <phoneticPr fontId="1" type="noConversion"/>
  </si>
  <si>
    <t>장비재료비</t>
  </si>
  <si>
    <t>학습재료비</t>
  </si>
  <si>
    <t>★★몰</t>
    <phoneticPr fontId="1" type="noConversion"/>
  </si>
  <si>
    <t>연구활동비</t>
  </si>
  <si>
    <t>업무추진비</t>
  </si>
  <si>
    <t>도서비</t>
  </si>
  <si>
    <t>도서</t>
    <phoneticPr fontId="1" type="noConversion"/>
  </si>
  <si>
    <t>△△서점</t>
    <phoneticPr fontId="1" type="noConversion"/>
  </si>
  <si>
    <t>강사수당(원고료)</t>
  </si>
  <si>
    <t>강의명:기초학력향상</t>
    <phoneticPr fontId="1" type="noConversion"/>
  </si>
  <si>
    <t>160,000원+100,000원(2시간 강의료 및 원고료)</t>
    <phoneticPr fontId="1" type="noConversion"/>
  </si>
  <si>
    <t>강사 나강사</t>
    <phoneticPr fontId="1" type="noConversion"/>
  </si>
  <si>
    <t>인쇄비</t>
  </si>
  <si>
    <t>기초학력수업자료집</t>
    <phoneticPr fontId="1" type="noConversion"/>
  </si>
  <si>
    <t>9,000원x10권</t>
    <phoneticPr fontId="1" type="noConversion"/>
  </si>
  <si>
    <t>★★인쇄소</t>
    <phoneticPr fontId="1" type="noConversion"/>
  </si>
  <si>
    <t>연수비</t>
  </si>
  <si>
    <t>체험활동비</t>
  </si>
  <si>
    <t>교육연극관람</t>
    <phoneticPr fontId="1" type="noConversion"/>
  </si>
  <si>
    <t>△△극장</t>
    <phoneticPr fontId="1" type="noConversion"/>
  </si>
  <si>
    <t>장소대여료</t>
  </si>
  <si>
    <t>스터디실</t>
    <phoneticPr fontId="1" type="noConversion"/>
  </si>
  <si>
    <t>40,000원x1실(4명)</t>
    <phoneticPr fontId="1" type="noConversion"/>
  </si>
  <si>
    <t>30,000원x4명</t>
    <phoneticPr fontId="1" type="noConversion"/>
  </si>
  <si>
    <t>위 파란색 글자는 예시이므로 지우고 작성</t>
    <phoneticPr fontId="1" type="noConversion"/>
  </si>
  <si>
    <t>지출액</t>
    <phoneticPr fontId="1" type="noConversion"/>
  </si>
  <si>
    <t>참석 
인원(명)</t>
    <phoneticPr fontId="1" type="noConversion"/>
  </si>
  <si>
    <t>이체증
(영수증) 
번호</t>
    <phoneticPr fontId="1" type="noConversion"/>
  </si>
  <si>
    <t>강사비 산출내역</t>
    <phoneticPr fontId="1" type="noConversion"/>
  </si>
  <si>
    <t>원고료 산출내역</t>
    <phoneticPr fontId="1" type="noConversion"/>
  </si>
  <si>
    <t>100,000+60,000 
(2시간)</t>
    <phoneticPr fontId="1" type="noConversion"/>
  </si>
  <si>
    <t>100,000
(ppt 10매)</t>
    <phoneticPr fontId="1" type="noConversion"/>
  </si>
  <si>
    <t>자유학년제의 적용</t>
    <phoneticPr fontId="1" type="noConversion"/>
  </si>
  <si>
    <t>ooo</t>
    <phoneticPr fontId="1" type="noConversion"/>
  </si>
  <si>
    <r>
      <rPr>
        <b/>
        <sz val="16"/>
        <color theme="1"/>
        <rFont val="맑은 고딕"/>
        <family val="3"/>
        <charset val="129"/>
        <scheme val="minor"/>
      </rPr>
      <t>나. 장소대여료: 카드전표(또는 영수증)</t>
    </r>
    <r>
      <rPr>
        <sz val="11"/>
        <color theme="1"/>
        <rFont val="맑은 고딕"/>
        <family val="2"/>
        <charset val="129"/>
        <scheme val="minor"/>
      </rPr>
      <t xml:space="preserve">
 ※ 활동결과는 일자, 장소, 참석인원 포함하여 </t>
    </r>
    <r>
      <rPr>
        <b/>
        <sz val="11"/>
        <color rgb="FFFF0000"/>
        <rFont val="맑은 고딕"/>
        <family val="3"/>
        <charset val="129"/>
        <scheme val="minor"/>
      </rPr>
      <t>결과보고서에 내용을 기록</t>
    </r>
    <phoneticPr fontId="1" type="noConversion"/>
  </si>
  <si>
    <t xml:space="preserve">협 의 록 </t>
    <phoneticPr fontId="1" type="noConversion"/>
  </si>
  <si>
    <r>
      <rPr>
        <b/>
        <sz val="16"/>
        <color theme="1"/>
        <rFont val="맑은 고딕"/>
        <family val="3"/>
        <charset val="129"/>
        <scheme val="minor"/>
      </rPr>
      <t xml:space="preserve">가. 체험활동비: 카드전표(또는 영수증)  </t>
    </r>
    <r>
      <rPr>
        <sz val="11"/>
        <color theme="1"/>
        <rFont val="맑은 고딕"/>
        <family val="2"/>
        <charset val="129"/>
        <scheme val="minor"/>
      </rPr>
      <t xml:space="preserve">
 ※ 전시, 관람의 경우</t>
    </r>
    <r>
      <rPr>
        <b/>
        <sz val="11"/>
        <color rgb="FFFF0000"/>
        <rFont val="맑은 고딕"/>
        <family val="3"/>
        <charset val="129"/>
        <scheme val="minor"/>
      </rPr>
      <t xml:space="preserve"> 티켓은 영수증(카드전표)과 함께 활동기록집에 첨부</t>
    </r>
    <r>
      <rPr>
        <sz val="11"/>
        <color theme="1"/>
        <rFont val="맑은 고딕"/>
        <family val="2"/>
        <charset val="129"/>
        <scheme val="minor"/>
      </rPr>
      <t>,
    활동결과는 일자, 장소, 참석인원 포함하여 결과보고서에 내용을 기록
※ 공연 관람, 메이커 활동 등의 경우 공동체의 활동 목적과 관련이 있는 경우에 한하여 가능 
※ 실습 재료의 경우 반드시 체크카드 결재하며 계좌이체 금지
※ 공연이나 체험프로그램 지원 상한액(1인당 5만원) 한도</t>
    </r>
    <phoneticPr fontId="1" type="noConversion"/>
  </si>
  <si>
    <t xml:space="preserve">
※ 다음 지출항목은 5. 집행 증빙서류(영수증+거래명세표)외에 작성하실 추가 서식입니다. </t>
    <phoneticPr fontId="1" type="noConversion"/>
  </si>
  <si>
    <t>6/2</t>
    <phoneticPr fontId="1" type="noConversion"/>
  </si>
  <si>
    <t>버저</t>
    <phoneticPr fontId="1" type="noConversion"/>
  </si>
  <si>
    <t>10,000x10개</t>
    <phoneticPr fontId="1" type="noConversion"/>
  </si>
  <si>
    <t>장비/소프트웨어대여비</t>
  </si>
  <si>
    <t>협의회비(간식포함)1인3만원 이내</t>
  </si>
  <si>
    <t>협의회비(간식포함)1인3만원 이내</t>
    <phoneticPr fontId="1" type="noConversion"/>
  </si>
  <si>
    <t>oo식당</t>
    <phoneticPr fontId="1" type="noConversion"/>
  </si>
  <si>
    <t>xx베이커리</t>
    <phoneticPr fontId="1" type="noConversion"/>
  </si>
  <si>
    <t>식사</t>
    <phoneticPr fontId="1" type="noConversion"/>
  </si>
  <si>
    <t>다과</t>
    <phoneticPr fontId="1" type="noConversion"/>
  </si>
  <si>
    <t>30,000X5명</t>
    <phoneticPr fontId="1" type="noConversion"/>
  </si>
  <si>
    <t>10,000x6명</t>
    <phoneticPr fontId="1" type="noConversion"/>
  </si>
  <si>
    <t>과학실험장비(상세명)</t>
    <phoneticPr fontId="1" type="noConversion"/>
  </si>
  <si>
    <t>80,000x1개x3일</t>
    <phoneticPr fontId="1" type="noConversion"/>
  </si>
  <si>
    <t>oo상사</t>
    <phoneticPr fontId="1" type="noConversion"/>
  </si>
  <si>
    <t>6/7</t>
    <phoneticPr fontId="1" type="noConversion"/>
  </si>
  <si>
    <t>6/28</t>
    <phoneticPr fontId="1" type="noConversion"/>
  </si>
  <si>
    <t>7/5</t>
    <phoneticPr fontId="1" type="noConversion"/>
  </si>
  <si>
    <t>7/7</t>
    <phoneticPr fontId="1" type="noConversion"/>
  </si>
  <si>
    <t>7/15</t>
    <phoneticPr fontId="1" type="noConversion"/>
  </si>
  <si>
    <t>8/30</t>
    <phoneticPr fontId="1" type="noConversion"/>
  </si>
  <si>
    <t>9/15</t>
    <phoneticPr fontId="1" type="noConversion"/>
  </si>
  <si>
    <t>10/14</t>
    <phoneticPr fontId="1" type="noConversion"/>
  </si>
  <si>
    <t xml:space="preserve"> 8(예시)</t>
    <phoneticPr fontId="1" type="noConversion"/>
  </si>
  <si>
    <t>강학교, 유교원, 문학습, 김교사, 황교실</t>
    <phoneticPr fontId="1" type="noConversion"/>
  </si>
  <si>
    <t>합계</t>
    <phoneticPr fontId="1" type="noConversion"/>
  </si>
  <si>
    <t>-학교간교원학습공동체 활동 마무리 평가 계획 수립
-결과보고서작성및정산서류확인역할분담</t>
    <phoneticPr fontId="1" type="noConversion"/>
  </si>
  <si>
    <t>실 지출액</t>
    <phoneticPr fontId="1" type="noConversion"/>
  </si>
  <si>
    <r>
      <t xml:space="preserve">※ 참석자 명단은 실명으로 작성 
※ 업무추진비는 1인당 30,000원까지 사용할 수 있으나 이를 </t>
    </r>
    <r>
      <rPr>
        <b/>
        <u/>
        <sz val="11"/>
        <color rgb="FF0070C0"/>
        <rFont val="맑은 고딕"/>
        <family val="3"/>
        <charset val="129"/>
        <scheme val="minor"/>
      </rPr>
      <t>분할하여 사용할 수 없음</t>
    </r>
    <r>
      <rPr>
        <sz val="11"/>
        <color theme="1"/>
        <rFont val="맑은 고딕"/>
        <family val="2"/>
        <charset val="129"/>
        <scheme val="minor"/>
      </rPr>
      <t xml:space="preserve">
※</t>
    </r>
    <r>
      <rPr>
        <b/>
        <sz val="11"/>
        <color theme="1"/>
        <rFont val="맑은 고딕"/>
        <family val="3"/>
        <charset val="129"/>
        <scheme val="minor"/>
      </rPr>
      <t xml:space="preserve"> </t>
    </r>
    <r>
      <rPr>
        <b/>
        <sz val="11"/>
        <color rgb="FFFF0000"/>
        <rFont val="맑은 고딕"/>
        <family val="3"/>
        <charset val="129"/>
        <scheme val="minor"/>
      </rPr>
      <t>품목이 나온 영수증을 활동기록집에 부착. 주류 및 기프티콘 불가</t>
    </r>
    <r>
      <rPr>
        <sz val="11"/>
        <color theme="1"/>
        <rFont val="맑은 고딕"/>
        <family val="2"/>
        <charset val="129"/>
        <scheme val="minor"/>
      </rPr>
      <t xml:space="preserve">
※ 워크숍, 강의, 공동체 모임 등에 필요한 </t>
    </r>
    <r>
      <rPr>
        <b/>
        <sz val="11"/>
        <color rgb="FF0070C0"/>
        <rFont val="맑은 고딕"/>
        <family val="3"/>
        <charset val="129"/>
        <scheme val="minor"/>
      </rPr>
      <t>물, 다과 등의 간식비는 업무추진비 항목으로 지출</t>
    </r>
    <r>
      <rPr>
        <sz val="11"/>
        <color theme="1"/>
        <rFont val="맑은 고딕"/>
        <family val="2"/>
        <charset val="129"/>
        <scheme val="minor"/>
      </rPr>
      <t xml:space="preserve">
※ </t>
    </r>
    <r>
      <rPr>
        <b/>
        <sz val="11"/>
        <color rgb="FFFF0000"/>
        <rFont val="맑은 고딕"/>
        <family val="3"/>
        <charset val="129"/>
        <scheme val="minor"/>
      </rPr>
      <t xml:space="preserve">협의회비 및 간식비 포함하여 1일 1회 1장소 지출, 간식비 포함 모든 지출건 작성 </t>
    </r>
    <r>
      <rPr>
        <b/>
        <u/>
        <sz val="11"/>
        <color rgb="FFFF0000"/>
        <rFont val="맑은 고딕"/>
        <family val="3"/>
        <charset val="129"/>
        <scheme val="minor"/>
      </rPr>
      <t xml:space="preserve"> (물, 음료, 커피, 식사 등 모든 음식관련 지출은 협의회비임!)</t>
    </r>
    <phoneticPr fontId="1" type="noConversion"/>
  </si>
  <si>
    <t>&lt; 강사자필서명서류 예시&gt; 
⬇  ⬇  ⬇  ⬇  ⬇  ⬇  ⬇  ⬇  ⬇  ⬇  ⬇  ⬇</t>
    <phoneticPr fontId="1" type="noConversion"/>
  </si>
  <si>
    <t>4(예시)</t>
    <phoneticPr fontId="1" type="noConversion"/>
  </si>
  <si>
    <r>
      <rPr>
        <b/>
        <sz val="12"/>
        <color theme="1"/>
        <rFont val="맑은 고딕"/>
        <family val="3"/>
        <charset val="129"/>
        <scheme val="minor"/>
      </rPr>
      <t xml:space="preserve"> 연수 수강 목적 및 활용 방법</t>
    </r>
    <r>
      <rPr>
        <sz val="11"/>
        <color theme="1"/>
        <rFont val="맑은 고딕"/>
        <family val="2"/>
        <charset val="129"/>
        <scheme val="minor"/>
      </rPr>
      <t>:   (</t>
    </r>
    <r>
      <rPr>
        <b/>
        <i/>
        <sz val="11"/>
        <color rgb="FF0070C0"/>
        <rFont val="맑은 고딕"/>
        <family val="3"/>
        <charset val="129"/>
        <scheme val="minor"/>
      </rPr>
      <t>~ 간단히 1줄로 작성)</t>
    </r>
    <phoneticPr fontId="1" type="noConversion"/>
  </si>
  <si>
    <t>김연구</t>
    <phoneticPr fontId="1" type="noConversion"/>
  </si>
  <si>
    <t>나학습</t>
    <phoneticPr fontId="1" type="noConversion"/>
  </si>
  <si>
    <t>황교실</t>
    <phoneticPr fontId="1" type="noConversion"/>
  </si>
  <si>
    <t>11/4~11/30</t>
    <phoneticPr fontId="1" type="noConversion"/>
  </si>
  <si>
    <t>11/4~11/31</t>
  </si>
  <si>
    <t>11/4~11/32</t>
  </si>
  <si>
    <t>10/20</t>
    <phoneticPr fontId="1" type="noConversion"/>
  </si>
  <si>
    <t>직무연수</t>
    <phoneticPr fontId="1" type="noConversion"/>
  </si>
  <si>
    <t>50000x5명</t>
    <phoneticPr fontId="1" type="noConversion"/>
  </si>
  <si>
    <t>티처*</t>
    <phoneticPr fontId="1" type="noConversion"/>
  </si>
  <si>
    <t>20,000원x2권</t>
    <phoneticPr fontId="1" type="noConversion"/>
  </si>
  <si>
    <t>10-1</t>
    <phoneticPr fontId="1" type="noConversion"/>
  </si>
  <si>
    <t>10-2</t>
  </si>
  <si>
    <t>10-3</t>
  </si>
  <si>
    <r>
      <t xml:space="preserve">※ </t>
    </r>
    <r>
      <rPr>
        <sz val="11"/>
        <color rgb="FFFF0000"/>
        <rFont val="맑은 고딕"/>
        <family val="3"/>
        <charset val="129"/>
        <scheme val="minor"/>
      </rPr>
      <t xml:space="preserve">자필 서명하여 연구회대표에게 제출. 연구회대표는 5년간 보관합니다. 
   (서명본-제출안함) </t>
    </r>
    <r>
      <rPr>
        <sz val="11"/>
        <color theme="1"/>
        <rFont val="맑은 고딕"/>
        <family val="2"/>
        <charset val="129"/>
        <scheme val="minor"/>
      </rPr>
      <t xml:space="preserve">
※ 낱장으로 개별 서명본 작성하여 대표에게 제출 가능</t>
    </r>
    <phoneticPr fontId="1" type="noConversion"/>
  </si>
  <si>
    <t>&lt; 연수 안내 및 서명본 예시&gt; 
⬇  ⬇  ⬇  ⬇  ⬇  ⬇  ⬇  ⬇</t>
    <phoneticPr fontId="1" type="noConversion"/>
  </si>
  <si>
    <t>성00</t>
    <phoneticPr fontId="1" type="noConversion"/>
  </si>
  <si>
    <r>
      <t xml:space="preserve">※ [안내문] 2019년부터 강사료(원고료 포함)가 125,000원을 초과할 경우 필요경비율 60%를 제외한 금액에서 22%의 세금을 납부해야 합니다. 
    해당 강사는 차년도 5월 종합소득세 신고 시 이 금액을 신고하여야 합니다. (확인 후 강사 자필서명) - </t>
    </r>
    <r>
      <rPr>
        <b/>
        <sz val="11"/>
        <color rgb="FFFF0000"/>
        <rFont val="맑은 고딕"/>
        <family val="3"/>
        <charset val="129"/>
        <scheme val="minor"/>
      </rPr>
      <t>강사에게 반드시 안내</t>
    </r>
    <r>
      <rPr>
        <sz val="11"/>
        <color theme="1"/>
        <rFont val="맑은 고딕"/>
        <family val="3"/>
        <charset val="129"/>
        <scheme val="minor"/>
      </rPr>
      <t xml:space="preserve"> 바랍니다.
※ </t>
    </r>
    <r>
      <rPr>
        <u/>
        <sz val="11"/>
        <color rgb="FFFF0000"/>
        <rFont val="맑은 고딕"/>
        <family val="3"/>
        <charset val="129"/>
        <scheme val="minor"/>
      </rPr>
      <t xml:space="preserve">강사수당관련 </t>
    </r>
    <r>
      <rPr>
        <b/>
        <u/>
        <sz val="11"/>
        <color rgb="FFFF0000"/>
        <rFont val="맑은 고딕"/>
        <family val="3"/>
        <charset val="129"/>
        <scheme val="minor"/>
      </rPr>
      <t>증빙 서류(위촉공문, 강사카드 등)와 원고(원고료 지급시)는 활동기록지에 첨부</t>
    </r>
    <r>
      <rPr>
        <b/>
        <u/>
        <sz val="11"/>
        <color rgb="FF0070C0"/>
        <rFont val="맑은 고딕"/>
        <family val="3"/>
        <charset val="129"/>
        <scheme val="minor"/>
      </rPr>
      <t xml:space="preserve">
</t>
    </r>
    <r>
      <rPr>
        <b/>
        <u/>
        <sz val="11"/>
        <color rgb="FFFF0000"/>
        <rFont val="맑은 고딕"/>
        <family val="3"/>
        <charset val="129"/>
        <scheme val="minor"/>
      </rPr>
      <t>※ 교원학습공동체 구성원에게는 어떠한 수당(강사, 편집, 운영 등) 및 원고료도 지급 불가능</t>
    </r>
    <phoneticPr fontId="1" type="noConversion"/>
  </si>
  <si>
    <r>
      <rPr>
        <b/>
        <sz val="11"/>
        <color rgb="FF0070C0"/>
        <rFont val="맑은 고딕"/>
        <family val="3"/>
        <charset val="129"/>
        <scheme val="minor"/>
      </rPr>
      <t xml:space="preserve">"자비부담연수비 중복 지원 받지 않음"에 대해 안내하고 서명본을 보관함 </t>
    </r>
    <r>
      <rPr>
        <b/>
        <sz val="11"/>
        <color rgb="FF000000"/>
        <rFont val="맑은 고딕"/>
        <family val="3"/>
        <charset val="129"/>
        <scheme val="minor"/>
      </rPr>
      <t xml:space="preserve">
</t>
    </r>
    <r>
      <rPr>
        <b/>
        <sz val="11"/>
        <color rgb="FFFF0000"/>
        <rFont val="맑은 고딕"/>
        <family val="3"/>
        <charset val="129"/>
        <scheme val="minor"/>
      </rPr>
      <t>(5년 보관)</t>
    </r>
    <phoneticPr fontId="1" type="noConversion"/>
  </si>
  <si>
    <t>[신청서 작성요령]
* 회색음영: 미작성(자동작성되거나 고정값)</t>
    <phoneticPr fontId="1" type="noConversion"/>
  </si>
  <si>
    <t>순</t>
    <phoneticPr fontId="1" type="noConversion"/>
  </si>
  <si>
    <t>공모영역</t>
    <phoneticPr fontId="1" type="noConversion"/>
  </si>
  <si>
    <t>학교간교원학습공동체명</t>
    <phoneticPr fontId="1" type="noConversion"/>
  </si>
  <si>
    <t>1-1</t>
  </si>
  <si>
    <t>예술 놀이터</t>
  </si>
  <si>
    <t>1-2</t>
  </si>
  <si>
    <t>놀이하는 교사(호모 루덴스)</t>
  </si>
  <si>
    <t>1-3</t>
  </si>
  <si>
    <t>친구와 바깥놀이</t>
  </si>
  <si>
    <t>1-4</t>
  </si>
  <si>
    <t>그림책 놀이 연구 모임</t>
  </si>
  <si>
    <t>1-5</t>
  </si>
  <si>
    <t>맨땅에 헤딩하는 마당놀이 연구회</t>
  </si>
  <si>
    <t>1-6</t>
  </si>
  <si>
    <t>더 좋은 유아교육을 위한 모임</t>
  </si>
  <si>
    <t>1-7</t>
  </si>
  <si>
    <t>놀이와 함께하는 생태전환교육</t>
  </si>
  <si>
    <t>1-8</t>
  </si>
  <si>
    <t>친구야 놀자-놀이로 자라는 아이들</t>
  </si>
  <si>
    <t>1-9</t>
  </si>
  <si>
    <t>감성이 풍부한 예술놀이 연구회</t>
  </si>
  <si>
    <t>1-10</t>
  </si>
  <si>
    <t>스마트 기기를 활용한 유아 놀이 중심 교육과정 연구회</t>
  </si>
  <si>
    <t>2-1</t>
  </si>
  <si>
    <t>2 초등 수업탐구교사공동체</t>
  </si>
  <si>
    <t>그림책 함께 읽기 수업연구회</t>
  </si>
  <si>
    <t>2-2</t>
  </si>
  <si>
    <t>어린이책 읽기 모임 몽땅연필</t>
  </si>
  <si>
    <t>2-3</t>
  </si>
  <si>
    <t>행복한 학교 소(통)행(복)성(장)</t>
  </si>
  <si>
    <t>2-4</t>
  </si>
  <si>
    <t>동시에 고리 걸기</t>
  </si>
  <si>
    <t>2-5</t>
  </si>
  <si>
    <t>달고나(달달한 수업고민 나눔 연구회)</t>
  </si>
  <si>
    <t>2-6</t>
  </si>
  <si>
    <t>기초 튼튼 C.A.M.P.를 통한 학습동기증진연구회</t>
  </si>
  <si>
    <t>2-7</t>
  </si>
  <si>
    <t>그림책 꿈놀터 수업연구회</t>
  </si>
  <si>
    <t>2-8</t>
  </si>
  <si>
    <t>꿈꾸는 교실 만들기 프로젝트</t>
  </si>
  <si>
    <t>2-9</t>
  </si>
  <si>
    <t>THE SSRO 프로젝트 수업탐구 교사연구회</t>
  </si>
  <si>
    <t>2-10</t>
  </si>
  <si>
    <t>M.B.T.I. 프로젝트 교사 연구회</t>
  </si>
  <si>
    <t>2-11</t>
  </si>
  <si>
    <t>민들레</t>
  </si>
  <si>
    <t>2-12</t>
  </si>
  <si>
    <t>삶을 가꾸는 교육과정 재구성 프로젝트</t>
  </si>
  <si>
    <t>2-13</t>
  </si>
  <si>
    <t>경제가 쉬워지는 책놀이수업연구회</t>
  </si>
  <si>
    <t>2-14</t>
  </si>
  <si>
    <t>이음</t>
  </si>
  <si>
    <t>2-15</t>
  </si>
  <si>
    <t>띠앗과 함께하는 맥락 있는 프로젝트</t>
  </si>
  <si>
    <t>2-16</t>
  </si>
  <si>
    <t>학교 도서관 활용 수업연구회</t>
  </si>
  <si>
    <t>2-17</t>
  </si>
  <si>
    <t>IDEA로 수업만남</t>
  </si>
  <si>
    <t>2-18</t>
  </si>
  <si>
    <t>미래 교실 연구회</t>
  </si>
  <si>
    <t>2-19</t>
  </si>
  <si>
    <t>J.E.M. 있는 배움 교사연구회</t>
  </si>
  <si>
    <t>2-20</t>
  </si>
  <si>
    <t>돈워리스쿨</t>
  </si>
  <si>
    <t>2-21</t>
  </si>
  <si>
    <t>CSI 진로탐험대</t>
  </si>
  <si>
    <t>2-22</t>
  </si>
  <si>
    <t>수업공감' 수업코칭 연구회</t>
  </si>
  <si>
    <t>2-23</t>
  </si>
  <si>
    <t>좋은수업 만들기</t>
  </si>
  <si>
    <t>2-24</t>
  </si>
  <si>
    <t>CIC - Chromebook in Classroom</t>
  </si>
  <si>
    <t>2-25</t>
  </si>
  <si>
    <t>아이수크림(아이수업으로 크는선생님)</t>
  </si>
  <si>
    <t>2-26</t>
  </si>
  <si>
    <t>아싸 STEAM!</t>
  </si>
  <si>
    <t>2-27</t>
  </si>
  <si>
    <t xml:space="preserve"> 수학적 사고력 업! 북(book)돋움 연구회</t>
  </si>
  <si>
    <t>2-28</t>
  </si>
  <si>
    <t>REAL 수업탐구 교사공동체</t>
  </si>
  <si>
    <t>2-29</t>
  </si>
  <si>
    <t>학생 참여형 융합 페스티벌</t>
  </si>
  <si>
    <t>2-30</t>
  </si>
  <si>
    <t>공(감)동(참)체(험) 혁신미래교육과정 실천 연구회</t>
  </si>
  <si>
    <t>3-1</t>
  </si>
  <si>
    <t>3 인성교육 교사동아리</t>
  </si>
  <si>
    <t>교사 문화인성연구회 通통</t>
  </si>
  <si>
    <t>3-2</t>
  </si>
  <si>
    <t>인성 이음으로 하나되는 교원학습공동체</t>
  </si>
  <si>
    <t>3-3</t>
  </si>
  <si>
    <t>문학읽기를 통한 인성교육연구회</t>
  </si>
  <si>
    <t>3-4</t>
  </si>
  <si>
    <t>그림책마중물</t>
  </si>
  <si>
    <t>3-5</t>
  </si>
  <si>
    <t>그림책 기반 모의재판 인성교육 동아리</t>
  </si>
  <si>
    <t>3-6</t>
  </si>
  <si>
    <t>그림책으로 생태 감수성 키우기</t>
  </si>
  <si>
    <t>3-7</t>
  </si>
  <si>
    <t>책으로 마음읽기</t>
  </si>
  <si>
    <t>3-8</t>
  </si>
  <si>
    <t>무지갯빛 마음을 그리다</t>
  </si>
  <si>
    <t>3-9</t>
  </si>
  <si>
    <t>미래무지개</t>
  </si>
  <si>
    <t>3-10</t>
  </si>
  <si>
    <t>비폭력 대화를 통해 마음밭 가꾸기</t>
  </si>
  <si>
    <t>3-11</t>
  </si>
  <si>
    <t>인성 교육을 통한 따뜻한 리더십 세우기</t>
  </si>
  <si>
    <t>3-12</t>
  </si>
  <si>
    <t>금쪽이들의 바퀴 달린 체육교실</t>
  </si>
  <si>
    <t>3-13</t>
  </si>
  <si>
    <t>마그마</t>
  </si>
  <si>
    <t>3-14</t>
  </si>
  <si>
    <t>매체로 알아가는 네 마음, 내 마음 마음 온(溫)</t>
  </si>
  <si>
    <t>3-15</t>
  </si>
  <si>
    <t>학생중심 소통 공감 협동 플랫폼 연구회</t>
  </si>
  <si>
    <t>3-16</t>
  </si>
  <si>
    <t>혁신하GO 나누GO</t>
  </si>
  <si>
    <t>3-17</t>
  </si>
  <si>
    <t>폭력은 가라~ 인성은 오라!</t>
  </si>
  <si>
    <t>3-18</t>
  </si>
  <si>
    <t>창의융합연구소</t>
  </si>
  <si>
    <t>3-19</t>
  </si>
  <si>
    <t>이오공감 인성교육연구회</t>
  </si>
  <si>
    <t>3-20</t>
  </si>
  <si>
    <t>나래연(날개를 달아주는 교육연극)</t>
  </si>
  <si>
    <t>4-1</t>
  </si>
  <si>
    <t>4 안성맞춤 교사동아리</t>
  </si>
  <si>
    <t>교육용 보드게임을 통한 초등교육연구회</t>
  </si>
  <si>
    <t>4-2</t>
  </si>
  <si>
    <t>애플파이 놀이연구회</t>
  </si>
  <si>
    <t>4-3</t>
  </si>
  <si>
    <t>초등1학년 주기집중 수업연구</t>
  </si>
  <si>
    <t>4-4</t>
  </si>
  <si>
    <t>발도르프 도움 수업 연구회</t>
  </si>
  <si>
    <t>4-5</t>
  </si>
  <si>
    <t>놀이로 배우는 교실 연구회</t>
  </si>
  <si>
    <t>4-6</t>
  </si>
  <si>
    <t>목아움터 교육예술 연구회</t>
  </si>
  <si>
    <t>4-7</t>
  </si>
  <si>
    <t>봄봄봄</t>
  </si>
  <si>
    <t>4-8</t>
  </si>
  <si>
    <t>강동 안성맞춤 교사연구회</t>
  </si>
  <si>
    <t>4-9</t>
  </si>
  <si>
    <t>놀이중심 안성맞춤 꿈잼 네트워크</t>
  </si>
  <si>
    <t>4-10</t>
  </si>
  <si>
    <t>꿈잼 FARM ING</t>
  </si>
  <si>
    <t>4-11</t>
  </si>
  <si>
    <t>다정다감</t>
  </si>
  <si>
    <t>4-12</t>
  </si>
  <si>
    <t>정음한글연구회</t>
  </si>
  <si>
    <t>4-13</t>
  </si>
  <si>
    <t>안성맞춤 협력적 놀이학습 연구회</t>
  </si>
  <si>
    <t>4-14</t>
  </si>
  <si>
    <t>딱 맞는 안성맞춤 학교 만들기</t>
  </si>
  <si>
    <t>4-15</t>
  </si>
  <si>
    <t>옹기종기</t>
  </si>
  <si>
    <t>4-16</t>
  </si>
  <si>
    <t>함께 Go! Go! Go!</t>
  </si>
  <si>
    <t>5-1</t>
  </si>
  <si>
    <t>5 초등 교육과정 연구공동체</t>
  </si>
  <si>
    <t>교육과정 개발 연구회</t>
  </si>
  <si>
    <t>5-2</t>
  </si>
  <si>
    <t>가치를 담는 교사 교육과정 연구 공동체</t>
  </si>
  <si>
    <t>5-3</t>
  </si>
  <si>
    <t>씨앗으로 움트는 학교자율교육과정 연구공동체</t>
  </si>
  <si>
    <t>5-4</t>
  </si>
  <si>
    <t xml:space="preserve">마을과 함께하는 우리 </t>
  </si>
  <si>
    <t>5-5</t>
  </si>
  <si>
    <t xml:space="preserve">체험 중심 교육과정, 창업 Play Store </t>
  </si>
  <si>
    <t>5-6</t>
  </si>
  <si>
    <t>배우고 가르치며 함께 성장하는 공동체</t>
  </si>
  <si>
    <t>5-7</t>
  </si>
  <si>
    <t>학교자율교육과정 길잡이</t>
  </si>
  <si>
    <t>5-8</t>
  </si>
  <si>
    <t>문해력 체인지 메이커 프로젝트 연구회</t>
  </si>
  <si>
    <t>5-9</t>
  </si>
  <si>
    <t>가치 공감 교육과정 연구 공동체</t>
  </si>
  <si>
    <t>5-10</t>
  </si>
  <si>
    <t>교사교육과정이 온다 !</t>
  </si>
  <si>
    <t>5-11</t>
  </si>
  <si>
    <t>M.E.T.A로 꿈실 공동체</t>
  </si>
  <si>
    <t>5-12</t>
  </si>
  <si>
    <t>이음맞춤 학교자율교육과정 연구회</t>
  </si>
  <si>
    <t>6-1</t>
  </si>
  <si>
    <t>6 초등 기초학력 교사연구회</t>
  </si>
  <si>
    <t>행복한 교실을 꿈꾸며</t>
  </si>
  <si>
    <t>6-2</t>
  </si>
  <si>
    <t>학생맞춤형 성장 지원 이음(IUM)연구회</t>
  </si>
  <si>
    <t>6-3</t>
  </si>
  <si>
    <t>틈새제로 학습울타리</t>
  </si>
  <si>
    <t>6-4</t>
  </si>
  <si>
    <t>다독다독 기초학력교사연구회</t>
  </si>
  <si>
    <t>6-5</t>
  </si>
  <si>
    <t>스스로 세우는 자기주도학습</t>
  </si>
  <si>
    <t>6-6</t>
  </si>
  <si>
    <t>함께하는 초등 기초학력연구회</t>
  </si>
  <si>
    <t>6-7</t>
  </si>
  <si>
    <t>고.등.어, 프로그램을 통한 D.H.A역량 신장하기</t>
  </si>
  <si>
    <t>6-8</t>
  </si>
  <si>
    <t>강남서초 기초학력 프렌즈</t>
  </si>
  <si>
    <t>6-9</t>
  </si>
  <si>
    <t>세봄연구회</t>
  </si>
  <si>
    <t>6-10</t>
  </si>
  <si>
    <t>기력충전 교사연구회</t>
  </si>
  <si>
    <t>6-11</t>
  </si>
  <si>
    <t>너나들이</t>
  </si>
  <si>
    <t>7-1</t>
  </si>
  <si>
    <t>7 학생평가 교사연구회(초중등)</t>
  </si>
  <si>
    <t>스스로 아이를 기르는 LED 교수평 연구회</t>
  </si>
  <si>
    <t>7-2</t>
  </si>
  <si>
    <t>피움(피드백으로 움트는 수업)</t>
  </si>
  <si>
    <t>7-3</t>
  </si>
  <si>
    <t>수학과 수업·과정중심평가연구회</t>
  </si>
  <si>
    <t>8-1</t>
  </si>
  <si>
    <t>8 교사독서교육연구회</t>
  </si>
  <si>
    <t>그림책으로 그리는 교사교육과정연구회</t>
  </si>
  <si>
    <t>8-2</t>
  </si>
  <si>
    <t>나는 오늘 책을 만나요</t>
  </si>
  <si>
    <t>8-3</t>
  </si>
  <si>
    <t>다함께 독서수업하는 모임(다독임)</t>
  </si>
  <si>
    <t>8-4</t>
  </si>
  <si>
    <t>독야청청(독서활동을 야무지게하는 청소년과 청년교사의모임)</t>
  </si>
  <si>
    <t>8-5</t>
  </si>
  <si>
    <t>마음부자 경제리더를 키우는 독서교육</t>
  </si>
  <si>
    <t>8-6</t>
  </si>
  <si>
    <t>8-7</t>
  </si>
  <si>
    <t>북부독서기반프로젝트수업연구회</t>
  </si>
  <si>
    <t>8-8</t>
  </si>
  <si>
    <t>북플러 강서양천 독서교육교사단 연구회</t>
  </si>
  <si>
    <t>8-9</t>
  </si>
  <si>
    <t>사계를 읽고 성장하는 서로</t>
  </si>
  <si>
    <t>8-10</t>
  </si>
  <si>
    <t>소리샘 5기</t>
  </si>
  <si>
    <t>8-11</t>
  </si>
  <si>
    <t>슬슬읽으면 술술읽힌다</t>
  </si>
  <si>
    <t>8-12</t>
  </si>
  <si>
    <t>인문학적 어깨동무</t>
  </si>
  <si>
    <t>8-13</t>
  </si>
  <si>
    <t>전지적 독서 시점</t>
  </si>
  <si>
    <t>8-14</t>
  </si>
  <si>
    <t>책글방글-책과 글이 모여 방글방글 행복한 삶</t>
  </si>
  <si>
    <t>8-15</t>
  </si>
  <si>
    <t>책놀이와 함께하는 교사 독서교육연구회</t>
  </si>
  <si>
    <t>8-16</t>
  </si>
  <si>
    <t>책누리 노닐며 성장하는 샘들</t>
  </si>
  <si>
    <t>8-17</t>
  </si>
  <si>
    <t>책만세!-책으로 만나는 세상!</t>
  </si>
  <si>
    <t>8-18</t>
  </si>
  <si>
    <t>책수다</t>
  </si>
  <si>
    <t>8-19</t>
  </si>
  <si>
    <t>책·크·메이트 연구회</t>
  </si>
  <si>
    <t>8-20</t>
  </si>
  <si>
    <t>토볶이와 삶은 독서</t>
  </si>
  <si>
    <t>8-21</t>
  </si>
  <si>
    <t>하루BOOK으로 함께 읽고 함께 쓰기</t>
  </si>
  <si>
    <t>8-22</t>
  </si>
  <si>
    <t>함께 읽기</t>
  </si>
  <si>
    <t>9-1</t>
  </si>
  <si>
    <t>9 고교학점제 현장 지원 교사연구회</t>
  </si>
  <si>
    <t>고교학점제 기반 조성을 위한 교육과정 연구회</t>
  </si>
  <si>
    <t>10-1</t>
  </si>
  <si>
    <t>10 고교학점제 수강신청 프로그램 현장 지원 교사연구회</t>
  </si>
  <si>
    <t>수강신청 프로그램 현장 지원단</t>
  </si>
  <si>
    <t>11-1</t>
  </si>
  <si>
    <t>11 공유캠퍼스 운영 교원학습공동체</t>
  </si>
  <si>
    <t>동부 공유캠퍼스</t>
  </si>
  <si>
    <t>11-2</t>
  </si>
  <si>
    <t>동국,해성,휘경 공유캠퍼스</t>
  </si>
  <si>
    <t>11-3</t>
  </si>
  <si>
    <t>다학달배기공 연구회</t>
  </si>
  <si>
    <t>11-4</t>
  </si>
  <si>
    <t>오류-우신 공유캠퍼스 연구회</t>
  </si>
  <si>
    <t>11-5</t>
  </si>
  <si>
    <t>북부 공유캠퍼스 자율협의체</t>
  </si>
  <si>
    <t>11-6</t>
  </si>
  <si>
    <t xml:space="preserve">나눔과 성장의 공유캠퍼스 연구회 </t>
  </si>
  <si>
    <t>11-7</t>
  </si>
  <si>
    <t>공유캠퍼스 교육과정 연구회</t>
  </si>
  <si>
    <t>11-8</t>
  </si>
  <si>
    <t>강동송파 공유캠퍼스  활성화 방안 연구회</t>
  </si>
  <si>
    <t>11-9</t>
  </si>
  <si>
    <t>강동.송파 공유캠퍼스 연구회</t>
  </si>
  <si>
    <t>11-10</t>
  </si>
  <si>
    <t>학교를 넘어 미래로' 고교학점제 연구회</t>
  </si>
  <si>
    <t>11-11</t>
  </si>
  <si>
    <t>투윗캠 (Together with Campus)</t>
  </si>
  <si>
    <t>11-12</t>
  </si>
  <si>
    <t>공유캠퍼스 활성화 방안 연구회</t>
  </si>
  <si>
    <t>11-13</t>
  </si>
  <si>
    <t>동관공캠</t>
  </si>
  <si>
    <t>11-14</t>
  </si>
  <si>
    <t>성동광진공캠교학공</t>
  </si>
  <si>
    <t>11-15</t>
  </si>
  <si>
    <t>성북강북 공유캠퍼스 운영 방안 연구회</t>
  </si>
  <si>
    <t>12-1</t>
  </si>
  <si>
    <t>12 중등기본학력교사연구회</t>
  </si>
  <si>
    <t>12-2</t>
  </si>
  <si>
    <t>12-3</t>
  </si>
  <si>
    <t>12-4</t>
  </si>
  <si>
    <t>12-5</t>
  </si>
  <si>
    <t>12-6</t>
  </si>
  <si>
    <t>12-7</t>
  </si>
  <si>
    <t>12-8</t>
  </si>
  <si>
    <t>12-9</t>
  </si>
  <si>
    <t>12-10</t>
  </si>
  <si>
    <t>13-1</t>
  </si>
  <si>
    <t>13 초·중등 영어(담당)교사 전문학습공동체</t>
  </si>
  <si>
    <t>영어 그림책 소리 내어 읽기로 떠나는 독서여행</t>
  </si>
  <si>
    <t>13-2</t>
  </si>
  <si>
    <t>인공지능 활용 초등영어 교사 공동체</t>
  </si>
  <si>
    <t>13-3</t>
  </si>
  <si>
    <t>초등 미래 영어수업 연구회</t>
  </si>
  <si>
    <t>13-4</t>
  </si>
  <si>
    <t>협력적 성찰을 통한 영어그림책 활용 수업공동체</t>
  </si>
  <si>
    <t>13-5</t>
  </si>
  <si>
    <t>활동 중심 블렌디드 초등영어 수업 연구 공동체 ECOO(English Class On &amp;Off) 2기</t>
  </si>
  <si>
    <t>13-6</t>
  </si>
  <si>
    <t>A.B.C. 영어과 기초학력 연구회</t>
  </si>
  <si>
    <t>13-7</t>
  </si>
  <si>
    <t>Leaders by Reading</t>
  </si>
  <si>
    <t>13-8</t>
  </si>
  <si>
    <t>P.E.P! C! (Primary English Picture Books!  for Creativity!)</t>
  </si>
  <si>
    <t>13-9</t>
  </si>
  <si>
    <t>Reader &amp; Leader</t>
  </si>
  <si>
    <t>13-10</t>
  </si>
  <si>
    <t xml:space="preserve">공감으로 소통하는 영어교사 모임  </t>
  </si>
  <si>
    <t>13-11</t>
  </si>
  <si>
    <t>다다다 - 다양한 다름을 다루다 - 연구회</t>
  </si>
  <si>
    <t>13-12</t>
  </si>
  <si>
    <t>디아이벼리</t>
  </si>
  <si>
    <t>13-13</t>
  </si>
  <si>
    <t>북(北)커스 - Bookers</t>
  </si>
  <si>
    <t>13-14</t>
  </si>
  <si>
    <t>수다꿈 -수업의 다양함을 꿈꾸다</t>
  </si>
  <si>
    <t>13-15</t>
  </si>
  <si>
    <t>중학 영어독서지도 연구회</t>
  </si>
  <si>
    <t>13-16</t>
  </si>
  <si>
    <t>행복한 영어수업나눔</t>
  </si>
  <si>
    <t>13-17</t>
  </si>
  <si>
    <t>AI  활용 영어교육 연구회</t>
  </si>
  <si>
    <t>13-18</t>
  </si>
  <si>
    <t>AOA(Assortment Of Assessment)</t>
  </si>
  <si>
    <t>13-19</t>
  </si>
  <si>
    <t>Better Together</t>
  </si>
  <si>
    <t>13-20</t>
  </si>
  <si>
    <t>DEAR북스</t>
  </si>
  <si>
    <t>14-1</t>
  </si>
  <si>
    <t>14 제2외국어교사 전문학습공동체</t>
  </si>
  <si>
    <t xml:space="preserve">나스히메짱, 타이켄시요-!!! </t>
  </si>
  <si>
    <t>14-2</t>
  </si>
  <si>
    <t>중국어 과수연</t>
  </si>
  <si>
    <t>14-3</t>
  </si>
  <si>
    <t>AI활용 제2외국어 수업혁신 연구</t>
  </si>
  <si>
    <t>15-1</t>
  </si>
  <si>
    <t>15 자유학년제 교사연구회</t>
  </si>
  <si>
    <t>생각을 키우는 수업 교원학습공동체</t>
  </si>
  <si>
    <t>15-2</t>
  </si>
  <si>
    <t>ACE English Class</t>
  </si>
  <si>
    <t>15-3</t>
  </si>
  <si>
    <t>수학과 수어지교(水漁之交)
(수학과 삶의 어울림을 지향하는 교사들)</t>
  </si>
  <si>
    <t>15-4</t>
  </si>
  <si>
    <t>세븐틴(7명선생님과 10대들)</t>
  </si>
  <si>
    <t>15-5</t>
  </si>
  <si>
    <t>뮤런(Musical-Learning)</t>
  </si>
  <si>
    <t>15-6</t>
  </si>
  <si>
    <t>소설읽기로 떠나는 여행</t>
  </si>
  <si>
    <t>15-7</t>
  </si>
  <si>
    <t>학생들의 소우주 찾기 연구회</t>
  </si>
  <si>
    <t>15-8</t>
  </si>
  <si>
    <t>신나는 자유학기 미래체험 연구회</t>
  </si>
  <si>
    <t>15-9</t>
  </si>
  <si>
    <t>드론&amp;RC모형비행기 연구회</t>
  </si>
  <si>
    <t>15-10</t>
  </si>
  <si>
    <t>사진은 내 친구</t>
  </si>
  <si>
    <t>15-11</t>
  </si>
  <si>
    <t>미래를 향한 발걸음</t>
  </si>
  <si>
    <t>15-12</t>
  </si>
  <si>
    <t>역량 쑥쑥! 우리는 자유학년제 연구 중</t>
  </si>
  <si>
    <t>15-13</t>
  </si>
  <si>
    <t>교육과정' 이름값 찾자</t>
  </si>
  <si>
    <t>16-1</t>
  </si>
  <si>
    <t>16 원격블렌디드수업교사연구회</t>
  </si>
  <si>
    <t>기봄 블렌디드수업연구회</t>
  </si>
  <si>
    <t>16-2</t>
  </si>
  <si>
    <t>GEG SEOUL</t>
  </si>
  <si>
    <t>16-3</t>
  </si>
  <si>
    <t>스마트 세상 속 1학년 수업 연구회</t>
  </si>
  <si>
    <t>16-4</t>
  </si>
  <si>
    <t>월척-월곡에서 시작된 척척박사 동아리</t>
  </si>
  <si>
    <t>16-5</t>
  </si>
  <si>
    <t>과학 수업의 맥</t>
  </si>
  <si>
    <t>16-6</t>
  </si>
  <si>
    <t>E로운 에듀테크</t>
  </si>
  <si>
    <t>16-7</t>
  </si>
  <si>
    <t>온기ON-온라인 수업을 기발하게!</t>
  </si>
  <si>
    <t>16-8</t>
  </si>
  <si>
    <t>강남서초 원격블렌디드수업연구회</t>
  </si>
  <si>
    <t>16-9</t>
  </si>
  <si>
    <t>에듀테크로 미래인재 핵심역량 쑥쑥!</t>
  </si>
  <si>
    <t>16-10</t>
  </si>
  <si>
    <t xml:space="preserve"> 서울미래교육 초등 현장지원단</t>
  </si>
  <si>
    <t>17-1</t>
  </si>
  <si>
    <t>17 중학교 학교 자율시간 운영 교사연구회</t>
  </si>
  <si>
    <t xml:space="preserve">중등 금융경제 융합교육 연구회 </t>
  </si>
  <si>
    <t>17-2</t>
  </si>
  <si>
    <t>학교 자율시간 운영 수석교사연구회</t>
  </si>
  <si>
    <t>18-1</t>
  </si>
  <si>
    <t>18 2022 개정 교육과정 교사연구회(고)</t>
  </si>
  <si>
    <t>함께 만들어가는 미래형 교육과정, 더불어</t>
  </si>
  <si>
    <t>18-2</t>
  </si>
  <si>
    <t>오뚝이</t>
  </si>
  <si>
    <t>18-3</t>
  </si>
  <si>
    <t>미래 학생 육성을 위한 교육과정 연구회</t>
  </si>
  <si>
    <t>18-4</t>
  </si>
  <si>
    <t>학교자율교육과정연구회</t>
  </si>
  <si>
    <t>18-5</t>
  </si>
  <si>
    <t>모두의 지성을 위한 열린 철학 수업 연구회</t>
  </si>
  <si>
    <t>18-6</t>
  </si>
  <si>
    <t>함께 교육의 길을 찾는 교사연구회</t>
  </si>
  <si>
    <t>19-1</t>
  </si>
  <si>
    <t>19 사립교원 인사분야 연구회</t>
  </si>
  <si>
    <t>인사가 만사다</t>
  </si>
  <si>
    <t>20-1</t>
  </si>
  <si>
    <t>20 서울혁신교육연구회</t>
  </si>
  <si>
    <t>지속가능한 남부혁신교육연구모임</t>
  </si>
  <si>
    <t>20-2</t>
  </si>
  <si>
    <t>교원학습공동체 실전 로드맵- 연구교사 후</t>
  </si>
  <si>
    <t>20-3</t>
  </si>
  <si>
    <t>학교정책 리터러시 : 내부자들</t>
  </si>
  <si>
    <t>20-4</t>
  </si>
  <si>
    <t>바로 보고 온전히 배우고 달콤한 맛보기</t>
  </si>
  <si>
    <t>20-5</t>
  </si>
  <si>
    <t>생각이 자라고 삶을 일깨우는 혁신교육연구공동체</t>
  </si>
  <si>
    <t>20-6</t>
  </si>
  <si>
    <t>학·교·연: 학생의 성장을 도와주는 교사 연구회</t>
  </si>
  <si>
    <t>20-7</t>
  </si>
  <si>
    <t>VUCA시대에 적응하는 복잡성교육연구회</t>
  </si>
  <si>
    <t>20-8</t>
  </si>
  <si>
    <t>교육 게이미피케이션 연구회</t>
  </si>
  <si>
    <t>20-9</t>
  </si>
  <si>
    <t>Imagineer</t>
  </si>
  <si>
    <t>20-10</t>
  </si>
  <si>
    <t>어깨동무</t>
  </si>
  <si>
    <t>20-11</t>
  </si>
  <si>
    <t>45 학교예술교육 연구회</t>
  </si>
  <si>
    <t>예술협력프로젝트</t>
  </si>
  <si>
    <t>20-12</t>
  </si>
  <si>
    <t>도토리를 참나무로 키우는 수업연구회</t>
  </si>
  <si>
    <t>20-13</t>
  </si>
  <si>
    <t xml:space="preserve">마가동, 마음을 가꾸는 동시 공감 </t>
  </si>
  <si>
    <t>20-14</t>
  </si>
  <si>
    <t>공백을 배움으로, 배움을 나눔으로</t>
  </si>
  <si>
    <t>20-15</t>
  </si>
  <si>
    <t>수업변화를 꿈꾸는 교사들의 모임</t>
  </si>
  <si>
    <t>20-16</t>
  </si>
  <si>
    <t>PDC와 함께 혁신교육</t>
  </si>
  <si>
    <t>20-17</t>
  </si>
  <si>
    <t>스스로 성장하고, 함께 성장하는 혁신교육연구회</t>
  </si>
  <si>
    <t>20-18</t>
  </si>
  <si>
    <t>FUTURE VISA</t>
  </si>
  <si>
    <t>20-19</t>
  </si>
  <si>
    <t>퍼실리테이션을 통한 학교 자치 숨 불어넣기</t>
  </si>
  <si>
    <t>20-20</t>
  </si>
  <si>
    <t>정동책방</t>
  </si>
  <si>
    <t>20-21</t>
  </si>
  <si>
    <t>언어를 얻다</t>
  </si>
  <si>
    <t>20-22</t>
  </si>
  <si>
    <t>혁신미래교육비전 산너머산 그래도</t>
  </si>
  <si>
    <t>20-23</t>
  </si>
  <si>
    <t>황소걸음 서울혁신교육연구</t>
  </si>
  <si>
    <t>20-24</t>
  </si>
  <si>
    <t>JELY</t>
  </si>
  <si>
    <t>20-25</t>
  </si>
  <si>
    <t>한에움길</t>
  </si>
  <si>
    <t>20-26</t>
  </si>
  <si>
    <t>서울혁신 2018 연구교사 교육과정 연구회</t>
  </si>
  <si>
    <t>20-27</t>
  </si>
  <si>
    <t>동작하라</t>
  </si>
  <si>
    <t>20-28</t>
  </si>
  <si>
    <t>INNO-TRIGGER:혁신전도사</t>
  </si>
  <si>
    <t>20-29</t>
  </si>
  <si>
    <t>지금 우리 혁신교육은</t>
  </si>
  <si>
    <t>20-30</t>
  </si>
  <si>
    <t>학교도서관활용 수업혁신연구회</t>
  </si>
  <si>
    <t>20-31</t>
  </si>
  <si>
    <t>날자! 평화 생태교육연구회</t>
  </si>
  <si>
    <t>20-32</t>
  </si>
  <si>
    <t>정립사고</t>
  </si>
  <si>
    <t>20-33</t>
  </si>
  <si>
    <t>일하는 교사' 말고 '가르치는 교사'</t>
  </si>
  <si>
    <t>20-34</t>
  </si>
  <si>
    <t>같이 있어 가치 있는 혁신공동체</t>
  </si>
  <si>
    <t>20-35</t>
  </si>
  <si>
    <t>남부 평화샘</t>
  </si>
  <si>
    <t>20-36</t>
  </si>
  <si>
    <t>생각이 터지는 수학교실 연구회</t>
  </si>
  <si>
    <t>20-37</t>
  </si>
  <si>
    <t>혁신교육 금쪽상담소</t>
  </si>
  <si>
    <t>20-38</t>
  </si>
  <si>
    <t>학교연구하자</t>
  </si>
  <si>
    <t>20-39</t>
  </si>
  <si>
    <t>초등교육혁신두레</t>
  </si>
  <si>
    <t>20-40</t>
  </si>
  <si>
    <t>교육철학 연구를 통한 학교혁신 방향 탐구</t>
  </si>
  <si>
    <t>21-1</t>
  </si>
  <si>
    <t>21 수학교육 교사연구회</t>
  </si>
  <si>
    <t>메타벗수_메타버스로 수학과 벗하다</t>
  </si>
  <si>
    <t>21-2</t>
  </si>
  <si>
    <t>수학과 과정 중심 평가 방안 연구회</t>
  </si>
  <si>
    <t>21-3</t>
  </si>
  <si>
    <t>수학과 학생배움중심수업과 평가 연구</t>
  </si>
  <si>
    <t>21-4</t>
  </si>
  <si>
    <t>테크놀로지를 활용한 수학과제 연구팀</t>
  </si>
  <si>
    <t>22-1</t>
  </si>
  <si>
    <t>22 정보교육 교원학습공동체</t>
  </si>
  <si>
    <t>교육+기술=미소(MISO) 가득 교사 모임</t>
  </si>
  <si>
    <t>22-2</t>
  </si>
  <si>
    <t>스윗한 공동체</t>
  </si>
  <si>
    <t>22-3</t>
  </si>
  <si>
    <t>서울 서부 중학교 정보 교사 연구회</t>
  </si>
  <si>
    <t>22-4</t>
  </si>
  <si>
    <t>서울 남부 중학교 정보 교사 연구회</t>
  </si>
  <si>
    <t>22-5</t>
  </si>
  <si>
    <t>서울 북동부 중학교 정보 교사 연구회</t>
  </si>
  <si>
    <t>22-6</t>
  </si>
  <si>
    <t>참여 중심 하이브리드 정보교육</t>
  </si>
  <si>
    <t>22-7</t>
  </si>
  <si>
    <t>고등학교정보교육나눔연구회</t>
  </si>
  <si>
    <t>22-8</t>
  </si>
  <si>
    <t>고등학교 SW, AI교육 역량 강화 연구회</t>
  </si>
  <si>
    <t>22-9</t>
  </si>
  <si>
    <t>고등학교 정보교육 혁신 연구회</t>
  </si>
  <si>
    <t>22-10</t>
  </si>
  <si>
    <t>정보요정, 정보교육이 요구하는 정보교사 모임</t>
  </si>
  <si>
    <t>23-1</t>
  </si>
  <si>
    <t>23 AI기반 미래교육 교사연구회</t>
  </si>
  <si>
    <t>AI교육, 예측할 수 없다면 창조하자!</t>
  </si>
  <si>
    <t>23-2</t>
  </si>
  <si>
    <t>초등 데이터학 개론</t>
  </si>
  <si>
    <t>23-3</t>
  </si>
  <si>
    <t>노벨엔지니어링 교사연구회</t>
  </si>
  <si>
    <t>23-4</t>
  </si>
  <si>
    <t>메타-몽(夢)[메타버스를 꿈꾸는 교사들]</t>
  </si>
  <si>
    <t>23-5</t>
  </si>
  <si>
    <t>지금 우리 학교는 AI기반 미래교육 중</t>
  </si>
  <si>
    <t>23-6</t>
  </si>
  <si>
    <t>HAI, Human-centerd AI 교육연구회</t>
  </si>
  <si>
    <t>23-7</t>
  </si>
  <si>
    <t>AI기반 미래다움&amp;인간다움+a 프로젝트</t>
  </si>
  <si>
    <t>23-8</t>
  </si>
  <si>
    <t>인.같.미(인공지능과 같이 걸어가는 미래교육 연구회)</t>
  </si>
  <si>
    <t>23-9</t>
  </si>
  <si>
    <t>모두의 AI</t>
  </si>
  <si>
    <t>23-10</t>
  </si>
  <si>
    <t xml:space="preserve">AI 융합형 수업 방법 연구회 </t>
  </si>
  <si>
    <t>23-11</t>
  </si>
  <si>
    <t>미래교육 n 테크놀로지</t>
  </si>
  <si>
    <t>23-12</t>
  </si>
  <si>
    <t>AI활용 지속가능발전(SDGs) 프로젝트 연구회</t>
  </si>
  <si>
    <t>23-13</t>
  </si>
  <si>
    <t>헬로우월드</t>
  </si>
  <si>
    <t>23-14</t>
  </si>
  <si>
    <t>MAiTH</t>
  </si>
  <si>
    <t>23-15</t>
  </si>
  <si>
    <t>AI미래교육LAB &lt;METECH&gt;</t>
  </si>
  <si>
    <t>23-16</t>
  </si>
  <si>
    <t>미래교사연구회</t>
  </si>
  <si>
    <t>23-17</t>
  </si>
  <si>
    <t>AIMZ: AI기반 수업 혁신을 목적으로 하는 연구회</t>
  </si>
  <si>
    <t>23-18</t>
  </si>
  <si>
    <t>유쾌한 혁신 AI 교육연구회</t>
  </si>
  <si>
    <t>23-19</t>
  </si>
  <si>
    <t>미래를 담은 AI교육 연구소</t>
  </si>
  <si>
    <t>23-20</t>
  </si>
  <si>
    <t>고등학교 인공지능교육 나눔 연구회</t>
  </si>
  <si>
    <t>24-1</t>
  </si>
  <si>
    <t>24 영재교육교사연구회</t>
  </si>
  <si>
    <t>소외계층 영재를 위한 영재키움연구회</t>
  </si>
  <si>
    <t>24-2</t>
  </si>
  <si>
    <t>꿈꿈머신</t>
  </si>
  <si>
    <t>25-1</t>
  </si>
  <si>
    <t>25 생태전환교육 실천연구회</t>
  </si>
  <si>
    <t>Eco Green 연구회</t>
  </si>
  <si>
    <t>25-2</t>
  </si>
  <si>
    <t>초록은 초록 연구회</t>
  </si>
  <si>
    <t>25-3</t>
  </si>
  <si>
    <t>Green Citizen 연구회</t>
  </si>
  <si>
    <t>25-4</t>
  </si>
  <si>
    <t>다.보.쓰-다시 보는 쓰레기</t>
  </si>
  <si>
    <t>25-5</t>
  </si>
  <si>
    <t>함께 GREEN 지구</t>
  </si>
  <si>
    <t>25-6</t>
  </si>
  <si>
    <t>필생포미</t>
  </si>
  <si>
    <t>25-7</t>
  </si>
  <si>
    <t>ECO-채움</t>
  </si>
  <si>
    <t>25-8</t>
  </si>
  <si>
    <t>에코 더하기 초등 생태전환교육 연구회</t>
  </si>
  <si>
    <t>25-9</t>
  </si>
  <si>
    <t>9시 38분(2021 한국 환경위기시각)</t>
  </si>
  <si>
    <t>25-10</t>
  </si>
  <si>
    <t>풀꽃</t>
  </si>
  <si>
    <t>25-11</t>
  </si>
  <si>
    <t>생.큐.감.동 메이커 연구회</t>
  </si>
  <si>
    <t>25-12</t>
  </si>
  <si>
    <t>소꿉놀이</t>
  </si>
  <si>
    <t>25-13</t>
  </si>
  <si>
    <t>지속가능성을 위한 생태전환교육 교사연구회</t>
  </si>
  <si>
    <t>25-14</t>
  </si>
  <si>
    <t>4E 좋은 4E</t>
  </si>
  <si>
    <t>25-15</t>
  </si>
  <si>
    <t>초록 교실</t>
  </si>
  <si>
    <t>25-16</t>
  </si>
  <si>
    <t>지구소년단 ETS</t>
  </si>
  <si>
    <t>25-17</t>
  </si>
  <si>
    <t>더해용+:더 나은 지구를 위해 용기내</t>
  </si>
  <si>
    <t>25-18</t>
  </si>
  <si>
    <t>학교랑 마을이랑 서로배움/흙바람</t>
  </si>
  <si>
    <t>25-19</t>
  </si>
  <si>
    <t>ECO-TOP Guardians</t>
  </si>
  <si>
    <t>25-20</t>
  </si>
  <si>
    <t>BTs</t>
  </si>
  <si>
    <t>25-21</t>
  </si>
  <si>
    <t>생(활속) 생(태전환을 위한) 수업 만들기</t>
  </si>
  <si>
    <t>25-22</t>
  </si>
  <si>
    <t>비거니즘 생태전환교육 연구회 나는냥</t>
  </si>
  <si>
    <t>25-23</t>
  </si>
  <si>
    <t>나누는 기쁨</t>
  </si>
  <si>
    <t>25-24</t>
  </si>
  <si>
    <t>생생가정(생(生)태를 살리는(生) 가정 선생님들의 모임)</t>
  </si>
  <si>
    <t>25-25</t>
  </si>
  <si>
    <t>어스어스(Earth Us)</t>
  </si>
  <si>
    <t>25-26</t>
  </si>
  <si>
    <t>미 DREAM : 미술로 꿈꾸고 자연을 두드림 2기</t>
  </si>
  <si>
    <t>25-27</t>
  </si>
  <si>
    <t>인권교육을 위한 교사모임 '샘'</t>
  </si>
  <si>
    <t>25-28</t>
  </si>
  <si>
    <t>생때같은 내 생태</t>
  </si>
  <si>
    <t>25-29</t>
  </si>
  <si>
    <t>동작관악마을에서 생태전환을 꿈꾸다</t>
  </si>
  <si>
    <t>25-30</t>
  </si>
  <si>
    <t>지구의 온도를 낮추는 Z쌤(Zero-waste)</t>
  </si>
  <si>
    <t>26-1</t>
  </si>
  <si>
    <t>26 특수교육 수업탐구 교사공동체</t>
  </si>
  <si>
    <t>톺아보자!2015, 연구하자! 2022개정 특수 교육과정</t>
  </si>
  <si>
    <t>26-2</t>
  </si>
  <si>
    <t>통!통!통!: (통합) 교육과정∙앎과 삶∙너와 나</t>
  </si>
  <si>
    <t>26-3</t>
  </si>
  <si>
    <t>강서양천 특수교사 수업연구회</t>
  </si>
  <si>
    <t>26-4</t>
  </si>
  <si>
    <t>나.우.교(나와 우리를 잇는 다리: 교육과정)</t>
  </si>
  <si>
    <t>26-5</t>
  </si>
  <si>
    <t>아! 놀! 자!(아동중심 놀이중심 자! 시작이다)</t>
  </si>
  <si>
    <t>26-6</t>
  </si>
  <si>
    <t>여러 마리 토끼를 잡는 특수교사들-여토교</t>
  </si>
  <si>
    <t>27-1</t>
  </si>
  <si>
    <t>27 통합교육 교원학습공동체</t>
  </si>
  <si>
    <t>가족과 함께하는 교사 연구회</t>
  </si>
  <si>
    <t>27-2</t>
  </si>
  <si>
    <t>스마트특수교육 4 AAC</t>
  </si>
  <si>
    <t>27-3</t>
  </si>
  <si>
    <t>모두를 위한 통합교육 속 개별화교육계획</t>
  </si>
  <si>
    <t>27-4</t>
  </si>
  <si>
    <t>S.T.I.T.C.H 통합교육 연구회</t>
  </si>
  <si>
    <t>27-5</t>
  </si>
  <si>
    <t>다빛(다양함으로 빛나는 우리)</t>
  </si>
  <si>
    <t>28-1</t>
  </si>
  <si>
    <t>28 긍정적 행동지원 및 긍정훈육 교원학습공동체</t>
  </si>
  <si>
    <t>빛꿈터: 빛을 찾아 꿈을 찾아 떠나는 PDC 여정</t>
  </si>
  <si>
    <t>29-1</t>
  </si>
  <si>
    <t>29 특수교육대상자 진단평가 연구회</t>
  </si>
  <si>
    <t>슬기로운 진단평가 연구팀</t>
  </si>
  <si>
    <t>30-1</t>
  </si>
  <si>
    <t>30 관계회복 교사연구회</t>
  </si>
  <si>
    <t>상관관계(상담과 관계회복 프로그램의 관계를 연구하는 교사연구회)</t>
  </si>
  <si>
    <t>30-2</t>
  </si>
  <si>
    <t>어울더울</t>
  </si>
  <si>
    <t>31-1</t>
  </si>
  <si>
    <t>31 문화다양성교육 교원학습공동체</t>
  </si>
  <si>
    <t>One With Us</t>
  </si>
  <si>
    <t>31-2</t>
  </si>
  <si>
    <t xml:space="preserve">각색 </t>
  </si>
  <si>
    <t>31-3</t>
  </si>
  <si>
    <t>문화다양성 공연을 통한 연구회 "욜로"</t>
  </si>
  <si>
    <t>31-4</t>
  </si>
  <si>
    <t>두드림</t>
  </si>
  <si>
    <t>31-5</t>
  </si>
  <si>
    <t>31-6</t>
  </si>
  <si>
    <t>다문화답:다문화 예술로 교육의 답을 찾는 모임</t>
  </si>
  <si>
    <t>31-7</t>
  </si>
  <si>
    <t xml:space="preserve">다람지;"다"양한 문화, 사“람”, 그리고 "지"구 - 다문화, 인권, 생태 </t>
  </si>
  <si>
    <t>31-8</t>
  </si>
  <si>
    <t>다우리 배우리</t>
  </si>
  <si>
    <t>31-9</t>
  </si>
  <si>
    <t>다(多)락(樂)방(方) 다문화교육연구회</t>
  </si>
  <si>
    <t>31-10</t>
  </si>
  <si>
    <t>동화속에 숨어 있는 다양성에 대한 연구회</t>
  </si>
  <si>
    <t>32-1</t>
  </si>
  <si>
    <t>32 수업시간에 민주시민교육하기</t>
  </si>
  <si>
    <t>비타민</t>
  </si>
  <si>
    <t>32-2</t>
  </si>
  <si>
    <t>생동하는 물음표</t>
  </si>
  <si>
    <t>32-3</t>
  </si>
  <si>
    <t>2 Vision 3</t>
  </si>
  <si>
    <t>32-4</t>
  </si>
  <si>
    <t>민주시민을 위한 수학교육연구회</t>
  </si>
  <si>
    <t>32-5</t>
  </si>
  <si>
    <t>세바시(세상을 올바르게 바라보는 수학교과속 민주시민교육)</t>
  </si>
  <si>
    <t>33-1</t>
  </si>
  <si>
    <t>33 세계시민교육 교사연구회</t>
  </si>
  <si>
    <t>수달스, 더불어 평화</t>
  </si>
  <si>
    <t>33-2</t>
  </si>
  <si>
    <t>세상을 바꾸는 세계시민교육 연구회</t>
  </si>
  <si>
    <t>33-3</t>
  </si>
  <si>
    <t>지.구.시.민</t>
  </si>
  <si>
    <t>33-4</t>
  </si>
  <si>
    <t>소.세.지.프로젝트</t>
  </si>
  <si>
    <t>33-5</t>
  </si>
  <si>
    <t>생생 거버넌스 CEO 프로젝트 세계시민동아리</t>
  </si>
  <si>
    <t>33-6</t>
  </si>
  <si>
    <t>세계는 서울로, 서울은 세계로 ver.2022</t>
  </si>
  <si>
    <t>33-7</t>
  </si>
  <si>
    <t xml:space="preserve">On· 溫· 온 </t>
  </si>
  <si>
    <t>34-1</t>
  </si>
  <si>
    <t>34 평화통일교육 교사연구회</t>
  </si>
  <si>
    <t>평화바람</t>
  </si>
  <si>
    <t>34-2</t>
  </si>
  <si>
    <t>대원사회교사연구회</t>
  </si>
  <si>
    <t>34-3</t>
  </si>
  <si>
    <t>지.우.평.(지금 우리 평화통일은)</t>
  </si>
  <si>
    <t>34-4</t>
  </si>
  <si>
    <t>평화제작소</t>
  </si>
  <si>
    <t>34-5</t>
  </si>
  <si>
    <t>THE BEST 통통평화 수업연구회</t>
  </si>
  <si>
    <t>34-6</t>
  </si>
  <si>
    <t>통일미래교육연구회</t>
  </si>
  <si>
    <t>34-7</t>
  </si>
  <si>
    <t>평화교실(평화 인권교육 실천모임)</t>
  </si>
  <si>
    <t>34-8</t>
  </si>
  <si>
    <t>분단을 넘어 하나로 평화통일교사연구회</t>
  </si>
  <si>
    <t>34-9</t>
  </si>
  <si>
    <t>평화를 통일과 같이</t>
  </si>
  <si>
    <t>35-1</t>
  </si>
  <si>
    <t>35 민주시민교육 기반으로서의 역사교육연구회</t>
  </si>
  <si>
    <t>우리땅, 우리산의 역사발굴단</t>
  </si>
  <si>
    <t>35-2</t>
  </si>
  <si>
    <t>아이쿠 역사교실</t>
  </si>
  <si>
    <t>35-3</t>
  </si>
  <si>
    <t>서울경기 민주화 운동 답사 연구단</t>
  </si>
  <si>
    <t>36-1</t>
  </si>
  <si>
    <t>36 탈북학생 교육연구회</t>
  </si>
  <si>
    <t>탈북학생 맞춤형 교육연구회</t>
  </si>
  <si>
    <t>37-1</t>
  </si>
  <si>
    <t>37 성교육 교원학습공동체</t>
  </si>
  <si>
    <t>자타성人</t>
  </si>
  <si>
    <t>37-2</t>
  </si>
  <si>
    <t>소통과 존중을 배우는 성교육 연구회</t>
  </si>
  <si>
    <t>37-3</t>
  </si>
  <si>
    <t>온 세상 성교육</t>
  </si>
  <si>
    <t>37-4</t>
  </si>
  <si>
    <t>독서토론을 통한 성교육(새랑)</t>
  </si>
  <si>
    <t>38-1</t>
  </si>
  <si>
    <t>38 성평등 교육환경 조성 교원학습공동체</t>
  </si>
  <si>
    <t>성평등의 '가치' 우리가 '같이'</t>
  </si>
  <si>
    <t>38-2</t>
  </si>
  <si>
    <t>아웃박스 서울모임</t>
  </si>
  <si>
    <t>38-3</t>
  </si>
  <si>
    <t>몸의 차이를 넘어서</t>
  </si>
  <si>
    <t>38-4</t>
  </si>
  <si>
    <t>룩 업 – 페미니즘 교육독서토론</t>
  </si>
  <si>
    <t>38-5</t>
  </si>
  <si>
    <t>소행성 : 소신 있게 행동하는 성평등 교육 공동체</t>
  </si>
  <si>
    <t>38-6</t>
  </si>
  <si>
    <t>성평등한 교육과정 재구성 연구모임</t>
  </si>
  <si>
    <t>38-7</t>
  </si>
  <si>
    <t>지금 우리</t>
  </si>
  <si>
    <t>38-8</t>
  </si>
  <si>
    <t>프로젝트에 뛰어든 펭귄들</t>
  </si>
  <si>
    <t>38-9</t>
  </si>
  <si>
    <t>그림책으로 만나는 포괄적성교육</t>
  </si>
  <si>
    <t>39-1</t>
  </si>
  <si>
    <t>39 노동인권교육 교원학습공동체</t>
  </si>
  <si>
    <t>특성화고를 위한 노동인권교육 공동체(특노공)</t>
  </si>
  <si>
    <t>39-2</t>
  </si>
  <si>
    <t>학교 안 노동인권 수업연구회</t>
  </si>
  <si>
    <t>40-1</t>
  </si>
  <si>
    <t>40 학교상담 교사연구회</t>
  </si>
  <si>
    <t>마음쏙 프로젝트</t>
  </si>
  <si>
    <t>40-2</t>
  </si>
  <si>
    <t>사다리 연구회(사춘기 자녀 다시 이해하기)</t>
  </si>
  <si>
    <t>40-3</t>
  </si>
  <si>
    <t>마음건강 빔!프로젝터</t>
  </si>
  <si>
    <t>40-4</t>
  </si>
  <si>
    <t>미덕의 위(Wee)로</t>
  </si>
  <si>
    <t>40-5</t>
  </si>
  <si>
    <t>마블링의 [우리는 위(Wee)기 전문가]</t>
  </si>
  <si>
    <t>41-1</t>
  </si>
  <si>
    <t>41 진로교육교사연구회</t>
  </si>
  <si>
    <t>수업나눔을 통한 진로교육연구회</t>
  </si>
  <si>
    <t>41-2</t>
  </si>
  <si>
    <t>도봉로따라 내꿈따라 교과통합 진로연구회</t>
  </si>
  <si>
    <t>41-3</t>
  </si>
  <si>
    <t>4차산업 교육연구회</t>
  </si>
  <si>
    <t>41-4</t>
  </si>
  <si>
    <t>진로 이야기 읽어주기 콜로퀴엄</t>
  </si>
  <si>
    <t>41-5</t>
  </si>
  <si>
    <t>토닥토닥 그림책으로 든든 진로탄력성 키우기</t>
  </si>
  <si>
    <t>41-6</t>
  </si>
  <si>
    <t>꿈을 잇고 꿈을 엮는 길잡이</t>
  </si>
  <si>
    <t>41-7</t>
  </si>
  <si>
    <t>창업진로체험교육교사연구회</t>
  </si>
  <si>
    <t>42-1</t>
  </si>
  <si>
    <t>42 중등기술교사연구회</t>
  </si>
  <si>
    <t>탄소중립을 위한 융합기술교육연구회</t>
  </si>
  <si>
    <t>42-2</t>
  </si>
  <si>
    <t>어메이징 기술교사연구회</t>
  </si>
  <si>
    <t>42-3</t>
  </si>
  <si>
    <t>기술공학교육에듀테크연구회</t>
  </si>
  <si>
    <t>42-4</t>
  </si>
  <si>
    <t>뉴미디어&amp;네트워크 활용 교과 연구 공동체</t>
  </si>
  <si>
    <t>43-1</t>
  </si>
  <si>
    <t>43 중학교/특성화고 진로체험 매칭연구회</t>
  </si>
  <si>
    <t>진로직업교육 연구회</t>
  </si>
  <si>
    <t>43-2</t>
  </si>
  <si>
    <t>43-3</t>
  </si>
  <si>
    <t>꿈 길잡이 진로체험연구회</t>
  </si>
  <si>
    <t>43-4</t>
  </si>
  <si>
    <t>특성화고 신입생 활성화 방안 연구회</t>
  </si>
  <si>
    <t>43-5</t>
  </si>
  <si>
    <t>43-6</t>
  </si>
  <si>
    <t>43-7</t>
  </si>
  <si>
    <t>43-8</t>
  </si>
  <si>
    <t>동동다리  진로 학습공동체</t>
  </si>
  <si>
    <t>43-9</t>
  </si>
  <si>
    <t>43-10</t>
  </si>
  <si>
    <t>미래직업 진로체험연구회</t>
  </si>
  <si>
    <t>44-1</t>
  </si>
  <si>
    <t>44 직업계고 졸업생 성장경로 지원 연구회</t>
  </si>
  <si>
    <t>선취업 후학습 마스터즈</t>
  </si>
  <si>
    <t>44-2</t>
  </si>
  <si>
    <t>직UP GO 찍고 성공</t>
  </si>
  <si>
    <t>45-1</t>
  </si>
  <si>
    <t>연극교육연구회 우.연.</t>
  </si>
  <si>
    <t>45-2</t>
  </si>
  <si>
    <t>팝콘(P.A.P.Con)예술교육연구회</t>
  </si>
  <si>
    <t>45-3</t>
  </si>
  <si>
    <t>서울 어린이 연극잔치 교사 연구회</t>
  </si>
  <si>
    <t>45-4</t>
  </si>
  <si>
    <t>0교시 창작시간</t>
  </si>
  <si>
    <t>45-5</t>
  </si>
  <si>
    <t>브로드웨이 인 스쿨(Vroadway in School)</t>
  </si>
  <si>
    <t>45-6</t>
  </si>
  <si>
    <t>학교뮤지컬교육연구회 뮤티즌</t>
  </si>
  <si>
    <t>45-7</t>
  </si>
  <si>
    <t xml:space="preserve">예술로 꽃 피움 </t>
  </si>
  <si>
    <t>45-8</t>
  </si>
  <si>
    <t>초·중·고 연합 교사뮤지컬 연구동아리 프리즘</t>
  </si>
  <si>
    <t>46-1</t>
  </si>
  <si>
    <t>46 보건교육연구회</t>
  </si>
  <si>
    <t>함께 성장하는 보건교육연구회</t>
  </si>
  <si>
    <t>46-2</t>
  </si>
  <si>
    <t>함께존중그림책 보건교육 연구회</t>
  </si>
  <si>
    <t>46-3</t>
  </si>
  <si>
    <t>46-4</t>
  </si>
  <si>
    <t>융합보건교육 중등연구회</t>
  </si>
  <si>
    <t>46-5</t>
  </si>
  <si>
    <t>자란다 보건교사 연구회</t>
  </si>
  <si>
    <t>47-1</t>
  </si>
  <si>
    <t>47 체육교육 연구회</t>
  </si>
  <si>
    <t>성북강북 체육교과연구회</t>
  </si>
  <si>
    <t>47-2</t>
  </si>
  <si>
    <t>나침반</t>
  </si>
  <si>
    <t>47-3</t>
  </si>
  <si>
    <t>우락(樂)부락(樂)</t>
  </si>
  <si>
    <t>47-4</t>
  </si>
  <si>
    <t>네트에서 피어나는 인성 실천 수업 나눔</t>
  </si>
  <si>
    <t>48-1</t>
  </si>
  <si>
    <t>48 초등 스포츠 활성화 연구회</t>
  </si>
  <si>
    <t xml:space="preserve">초등 스포츠 교육 영상 컨텐츠 제작 연구회 </t>
  </si>
  <si>
    <t>48-2</t>
  </si>
  <si>
    <t>ASSA' 신나게 놀자</t>
  </si>
  <si>
    <t>48-3</t>
  </si>
  <si>
    <t>함께 행복한 팀경쟁놀이 연구회</t>
  </si>
  <si>
    <t>48-4</t>
  </si>
  <si>
    <t>서울 M.E.T.A 스포츠 활성화 연구회</t>
  </si>
  <si>
    <t>49-1</t>
  </si>
  <si>
    <t>49 서울학생 건강체력 더하기 연구회</t>
  </si>
  <si>
    <t>바른자세 운동 교사 모임</t>
  </si>
  <si>
    <t>49-2</t>
  </si>
  <si>
    <t>티처런커뮤니티</t>
  </si>
  <si>
    <t>49-3</t>
  </si>
  <si>
    <t>서울여신 체력 연구모임</t>
  </si>
  <si>
    <t>50-1</t>
  </si>
  <si>
    <t>50 학교운동부 혁신 교원학습공동체</t>
  </si>
  <si>
    <t>운.동.장(운동하는 학생들과 동행하며 장래를 준비하는) 연구회</t>
  </si>
  <si>
    <t>50-2</t>
  </si>
  <si>
    <t>차차차 공부하는 학생선수 교사 연구회</t>
  </si>
  <si>
    <t>50-3</t>
  </si>
  <si>
    <t>제1권역(서부,중부,성북) 학교운동부 혁신 교학공</t>
  </si>
  <si>
    <t>50-4</t>
  </si>
  <si>
    <t>학생선수진학연구회</t>
  </si>
  <si>
    <t>51-1</t>
  </si>
  <si>
    <t>51 그린스마트 미래학교 준비와 이해</t>
  </si>
  <si>
    <t>그린스마트 미래학교 연구회</t>
  </si>
  <si>
    <t>51-2</t>
  </si>
  <si>
    <t>다 함께 만들어가는 그린스마트 미래학교</t>
  </si>
  <si>
    <t>51-3</t>
  </si>
  <si>
    <t>중앙 그린스마트 미래학교 추진단</t>
  </si>
  <si>
    <t>52-1</t>
  </si>
  <si>
    <t>52 마을결합형교육과정 교사연구회</t>
  </si>
  <si>
    <t>마을미담 (마을과 함께 미래를 담자)</t>
  </si>
  <si>
    <t>52-2</t>
  </si>
  <si>
    <t>마미담 (마을결합교육과정으로 미래를 담자)</t>
  </si>
  <si>
    <t>52-3</t>
  </si>
  <si>
    <t>마.음.예.쁨. (마을에서 음미하는 예술과 기쁨)</t>
  </si>
  <si>
    <t>52-4</t>
  </si>
  <si>
    <t>마을과 함께 하는 뮤지컬 'Hope'</t>
  </si>
  <si>
    <t>52-5</t>
  </si>
  <si>
    <t>앎-삶-함이 함께하는 마을결합형 교육과정</t>
  </si>
  <si>
    <t>52-6</t>
  </si>
  <si>
    <t>마을과 함께하는 청소년 단체활동</t>
  </si>
  <si>
    <t>53-1</t>
  </si>
  <si>
    <t>53 영양식생활 교육학습공동체</t>
  </si>
  <si>
    <t xml:space="preserve">五味五美 </t>
  </si>
  <si>
    <t>53-2</t>
  </si>
  <si>
    <t>온라인 영양상담으로 자기관리역량 키우기</t>
  </si>
  <si>
    <t>54-1</t>
  </si>
  <si>
    <t>54 메타버스 교원학습공동체</t>
  </si>
  <si>
    <t>서울형 메타버스 융합 교육 연구회</t>
  </si>
  <si>
    <t>54-2</t>
  </si>
  <si>
    <t>오큘러스 퀘스트2 GoGo</t>
  </si>
  <si>
    <t>54-3</t>
  </si>
  <si>
    <t>NFT 메타버스 수업개발 연구회</t>
  </si>
  <si>
    <t>56-1</t>
  </si>
  <si>
    <t>56 사회정서역량 교육연구회</t>
  </si>
  <si>
    <t>사회·정서역량 핵심가치 구현을 위한 프로그램 현장 적용 방안 마련</t>
  </si>
  <si>
    <t>56-2</t>
  </si>
  <si>
    <t>사회·정서역량 핵심가치와 연계된 체험중심 교육과정 개발</t>
  </si>
  <si>
    <t>56-3</t>
  </si>
  <si>
    <t>생존수영교육 활성화를 위한 방안 마련 및 프로그램 개발</t>
  </si>
  <si>
    <t>영역(자동입력)</t>
    <phoneticPr fontId="1" type="noConversion"/>
  </si>
  <si>
    <t>공동체명(자동입력)</t>
    <phoneticPr fontId="1" type="noConversion"/>
  </si>
  <si>
    <r>
      <t xml:space="preserve">[서식 작성 시 참고 사항]
</t>
    </r>
    <r>
      <rPr>
        <b/>
        <sz val="12"/>
        <color theme="1"/>
        <rFont val="맑은 고딕"/>
        <family val="3"/>
        <charset val="129"/>
        <scheme val="minor"/>
      </rPr>
      <t>*공동체 번호는 시트3의 공동체 번호에서 확인
*공동체번호입력 - 영역과 공동체명은 자동입력
*좌측 상단 버튼 클릭시 해당 시트로 이동 가능
*영역: 드랍다운 메뉴에서 선택
*항목: 드랍다운 메뉴에서 선택
*좌측 내역서에 작성하시면 우측 표에 항목별로 사용액과 잔액, 집행률이 자동으로 계산됨.</t>
    </r>
    <r>
      <rPr>
        <b/>
        <sz val="12"/>
        <color rgb="FFFF0000"/>
        <rFont val="맑은 고딕"/>
        <family val="3"/>
        <charset val="129"/>
        <scheme val="minor"/>
      </rPr>
      <t xml:space="preserve">
 (유의) 입력순서: 항목 드롭다운-&gt; 내역 드롭다운</t>
    </r>
    <r>
      <rPr>
        <b/>
        <sz val="12"/>
        <rFont val="맑은 고딕"/>
        <family val="3"/>
        <charset val="129"/>
        <scheme val="minor"/>
      </rPr>
      <t xml:space="preserve">
* 일시: 월/일 로 표시</t>
    </r>
    <r>
      <rPr>
        <b/>
        <sz val="12"/>
        <color rgb="FFFF0000"/>
        <rFont val="맑은 고딕"/>
        <family val="3"/>
        <charset val="129"/>
        <scheme val="minor"/>
      </rPr>
      <t xml:space="preserve">
[제출시 파일명 형식]</t>
    </r>
    <r>
      <rPr>
        <b/>
        <sz val="12"/>
        <rFont val="맑은 고딕"/>
        <family val="3"/>
        <charset val="129"/>
        <scheme val="minor"/>
      </rPr>
      <t xml:space="preserve">
* </t>
    </r>
    <r>
      <rPr>
        <b/>
        <sz val="12"/>
        <color theme="4" tint="-0.249977111117893"/>
        <rFont val="맑은 고딕"/>
        <family val="3"/>
        <charset val="129"/>
        <scheme val="minor"/>
      </rPr>
      <t>반드시 공동체번호와 공동체명을 기입하여 제출</t>
    </r>
    <r>
      <rPr>
        <b/>
        <sz val="12"/>
        <rFont val="맑은 고딕"/>
        <family val="3"/>
        <charset val="129"/>
        <scheme val="minor"/>
      </rPr>
      <t xml:space="preserve">
(얘시) (1-1) 예술 놀이터 정산내역서</t>
    </r>
    <phoneticPr fontId="1" type="noConversion"/>
  </si>
  <si>
    <t>학교 간 교원학습공동체 명
(자동입력)</t>
    <phoneticPr fontId="1" type="noConversion"/>
  </si>
  <si>
    <t>회원수
(자동입력)</t>
    <phoneticPr fontId="1" type="noConversion"/>
  </si>
  <si>
    <r>
      <t>2022 학교 간 교원학습공동체</t>
    </r>
    <r>
      <rPr>
        <sz val="24"/>
        <color rgb="FF0070C0"/>
        <rFont val="맑은 고딕"/>
        <family val="3"/>
        <charset val="129"/>
        <scheme val="minor"/>
      </rPr>
      <t xml:space="preserve"> </t>
    </r>
    <r>
      <rPr>
        <sz val="24"/>
        <color theme="1"/>
        <rFont val="맑은 고딕"/>
        <family val="3"/>
        <charset val="129"/>
        <scheme val="minor"/>
      </rPr>
      <t>회원 명단</t>
    </r>
    <phoneticPr fontId="1" type="noConversion"/>
  </si>
  <si>
    <t>회원변경</t>
  </si>
  <si>
    <t>※ 수정요망 ※
업무추진비 상한액(480,000) 초과!!!</t>
    <phoneticPr fontId="1" type="noConversion"/>
  </si>
  <si>
    <t>중등영어기본학력신장팀</t>
  </si>
  <si>
    <t>뻔fun잉글리쉬</t>
  </si>
  <si>
    <t>배움찬찬이를 위한 WITH 영어수업</t>
  </si>
  <si>
    <t>느루샘=하나씩 천천히 꾸준히 가르치는 샘</t>
  </si>
  <si>
    <t>기라성(기본학력이 쑥쑥 자라서 성장하다)</t>
  </si>
  <si>
    <t>비주얼리터러시독서연구회</t>
  </si>
  <si>
    <t>오름직한 동산</t>
  </si>
  <si>
    <t>강동송파 기본학력 보장지원 연구회</t>
  </si>
  <si>
    <t>기초를 쌓는 사람들</t>
  </si>
  <si>
    <t>잠.깨.기 : 잠재력을 깨우는 기본학력연구회</t>
  </si>
  <si>
    <t>초등교육과/중등교육과</t>
  </si>
  <si>
    <t>초등교육과/중등교육과</t>
    <phoneticPr fontId="1" type="noConversion"/>
  </si>
  <si>
    <t>교육연구정보원 교수학습정보부</t>
  </si>
  <si>
    <t>학생교육원 교육기획운영부</t>
  </si>
  <si>
    <r>
      <t>※</t>
    </r>
    <r>
      <rPr>
        <b/>
        <sz val="11"/>
        <color theme="8"/>
        <rFont val="맑은 고딕"/>
        <family val="3"/>
        <charset val="129"/>
        <scheme val="minor"/>
      </rPr>
      <t xml:space="preserve"> (연수비 지출이 있을 경우) 유의사항</t>
    </r>
    <r>
      <rPr>
        <sz val="11"/>
        <color theme="1"/>
        <rFont val="맑은 고딕"/>
        <family val="2"/>
        <charset val="129"/>
        <scheme val="minor"/>
      </rPr>
      <t xml:space="preserve">
 - 지원 받은 연구비로 </t>
    </r>
    <r>
      <rPr>
        <b/>
        <u/>
        <sz val="14"/>
        <color rgb="FFFF0000"/>
        <rFont val="맑은 고딕"/>
        <family val="3"/>
        <charset val="129"/>
        <scheme val="minor"/>
      </rPr>
      <t>공동체 구성원이 함께(1인 불가) 연수 수강</t>
    </r>
    <r>
      <rPr>
        <sz val="11"/>
        <color theme="1"/>
        <rFont val="맑은 고딕"/>
        <family val="2"/>
        <charset val="129"/>
        <scheme val="minor"/>
      </rPr>
      <t xml:space="preserve"> 
 - 직무연수의 경우 학교에서 지원하는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b/>
        <sz val="11"/>
        <color rgb="FFFF0000"/>
        <rFont val="맑은 고딕"/>
        <family val="3"/>
        <charset val="129"/>
        <scheme val="minor"/>
      </rPr>
      <t>자비부담직무연수비와 동시에 지원받으실 수 없습니다.</t>
    </r>
    <r>
      <rPr>
        <sz val="11"/>
        <color theme="1"/>
        <rFont val="맑은 고딕"/>
        <family val="2"/>
        <charset val="129"/>
        <scheme val="minor"/>
      </rPr>
      <t xml:space="preserve"> 
 - 개인카드로 연수신청하고 </t>
    </r>
    <r>
      <rPr>
        <b/>
        <sz val="11"/>
        <color rgb="FFFF0000"/>
        <rFont val="맑은 고딕"/>
        <family val="3"/>
        <charset val="129"/>
        <scheme val="minor"/>
      </rPr>
      <t>연구비 통장에서 개인에게 연수비 이체 불가</t>
    </r>
    <r>
      <rPr>
        <sz val="11"/>
        <color theme="1"/>
        <rFont val="맑은 고딕"/>
        <family val="2"/>
        <charset val="129"/>
        <scheme val="minor"/>
      </rPr>
      <t xml:space="preserve"> 
※ 연수비 영수증과 이수증 사본은 활동기록집에 첨부합니다. 
※ 지급일과 지급액이 거래내역서와 일치해야 합니다. </t>
    </r>
    <phoneticPr fontId="1" type="noConversion"/>
  </si>
  <si>
    <t>○○○</t>
  </si>
  <si>
    <t>12/3~12.5</t>
  </si>
  <si>
    <t>생기부작성의 실제</t>
  </si>
  <si>
    <t>△△△</t>
  </si>
  <si>
    <t>△△○</t>
  </si>
  <si>
    <r>
      <t>공모</t>
    </r>
    <r>
      <rPr>
        <sz val="16"/>
        <rFont val="맑은 고딕"/>
        <family val="3"/>
        <charset val="129"/>
      </rPr>
      <t>·</t>
    </r>
    <r>
      <rPr>
        <sz val="16"/>
        <rFont val="맑은 고딕"/>
        <family val="3"/>
        <charset val="129"/>
        <scheme val="minor"/>
      </rPr>
      <t>선정및 모니터링 담당부서</t>
    </r>
    <phoneticPr fontId="1" type="noConversion"/>
  </si>
  <si>
    <t>지원금</t>
    <phoneticPr fontId="138" type="noConversion"/>
  </si>
  <si>
    <t>보조금 사용 내역</t>
    <phoneticPr fontId="1" type="noConversion"/>
  </si>
  <si>
    <t>반납액
(자동
계산)</t>
    <phoneticPr fontId="1" type="noConversion"/>
  </si>
  <si>
    <t>합계(자동계산)</t>
  </si>
  <si>
    <t>협의회비</t>
    <phoneticPr fontId="1" type="noConversion"/>
  </si>
  <si>
    <t>영역</t>
    <phoneticPr fontId="1" type="noConversion"/>
  </si>
  <si>
    <t>공동체 명</t>
    <phoneticPr fontId="1" type="noConversion"/>
  </si>
  <si>
    <t>장비대여비</t>
    <phoneticPr fontId="1" type="noConversion"/>
  </si>
  <si>
    <t>도서구입비</t>
    <phoneticPr fontId="1" type="noConversion"/>
  </si>
  <si>
    <t>강사수당및원고료</t>
    <phoneticPr fontId="1" type="noConversion"/>
  </si>
  <si>
    <t>인쇄비</t>
    <phoneticPr fontId="138" type="noConversion"/>
  </si>
  <si>
    <t>체험활동비</t>
    <phoneticPr fontId="138" type="noConversion"/>
  </si>
  <si>
    <t>교통비(서울외)</t>
    <phoneticPr fontId="1" type="noConversion"/>
  </si>
  <si>
    <t>유류비(서울외)</t>
    <phoneticPr fontId="1" type="noConversion"/>
  </si>
  <si>
    <r>
      <t>2022 학교 간 교원학습공동체 지원금 운영 내역</t>
    </r>
    <r>
      <rPr>
        <b/>
        <sz val="26"/>
        <rFont val="맑은 고딕"/>
        <family val="3"/>
        <charset val="129"/>
        <scheme val="minor"/>
      </rPr>
      <t>(자동입력)</t>
    </r>
    <r>
      <rPr>
        <b/>
        <sz val="26"/>
        <color rgb="FFFF0000"/>
        <rFont val="맑은 고딕"/>
        <family val="3"/>
        <charset val="129"/>
        <scheme val="minor"/>
      </rPr>
      <t xml:space="preserve"> 변경 및 삭제 금지</t>
    </r>
    <phoneticPr fontId="138" type="noConversion"/>
  </si>
  <si>
    <t>공동체
 번호</t>
    <phoneticPr fontId="1" type="noConversion"/>
  </si>
  <si>
    <t>문화다양성 놀이터</t>
  </si>
  <si>
    <t>강남서초진로직업교육연구회</t>
  </si>
  <si>
    <t>온앤오프보건교육연구회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</si>
</sst>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1" formatCode="_-* #,##0_-;\-* #,##0_-;_-* &quot;-&quot;_-;_-@_-"/>
    <numFmt numFmtId="176" formatCode="#,##0_ "/>
    <numFmt numFmtId="177" formatCode="mm&quot;월&quot;\ dd&quot;일&quot;"/>
    <numFmt numFmtId="178" formatCode="0.0_);[Red]\(0.0\)"/>
    <numFmt numFmtId="179" formatCode="#,##0_ ;[Red]\-#,##0\ "/>
    <numFmt numFmtId="180" formatCode="mm\/dd"/>
  </numFmts>
  <fonts count="147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i/>
      <sz val="11"/>
      <color theme="8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4"/>
      <color theme="1"/>
      <name val="맑은 고딕"/>
      <family val="3"/>
      <charset val="129"/>
      <scheme val="minor"/>
    </font>
    <font>
      <sz val="11"/>
      <color theme="1"/>
      <name val="08서울남산체 EB"/>
      <family val="1"/>
      <charset val="129"/>
    </font>
    <font>
      <b/>
      <sz val="12"/>
      <color theme="1"/>
      <name val="08서울남산체 EB"/>
      <family val="1"/>
      <charset val="129"/>
    </font>
    <font>
      <sz val="10"/>
      <color theme="1"/>
      <name val="맑은 고딕"/>
      <family val="3"/>
      <charset val="129"/>
      <scheme val="minor"/>
    </font>
    <font>
      <sz val="9"/>
      <color indexed="81"/>
      <name val="Tahoma"/>
      <family val="2"/>
    </font>
    <font>
      <b/>
      <sz val="10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b/>
      <sz val="18"/>
      <color rgb="FF000000"/>
      <name val="맑은 고딕"/>
      <family val="3"/>
      <charset val="129"/>
      <scheme val="minor"/>
    </font>
    <font>
      <b/>
      <sz val="18"/>
      <color rgb="FF000000"/>
      <name val="함초롬바탕"/>
      <family val="1"/>
      <charset val="129"/>
    </font>
    <font>
      <sz val="11"/>
      <color rgb="FF000000"/>
      <name val="맑은 고딕"/>
      <family val="3"/>
      <charset val="129"/>
      <scheme val="minor"/>
    </font>
    <font>
      <b/>
      <sz val="11"/>
      <color rgb="FF000000"/>
      <name val="맑은 고딕"/>
      <family val="3"/>
      <charset val="129"/>
      <scheme val="minor"/>
    </font>
    <font>
      <b/>
      <sz val="11"/>
      <color rgb="FF000000"/>
      <name val="함초롬바탕"/>
      <family val="1"/>
      <charset val="129"/>
    </font>
    <font>
      <sz val="10"/>
      <color rgb="FF0000FF"/>
      <name val="맑은 고딕"/>
      <family val="3"/>
      <charset val="129"/>
      <scheme val="minor"/>
    </font>
    <font>
      <sz val="11"/>
      <color rgb="FF0000FF"/>
      <name val="맑은 고딕"/>
      <family val="3"/>
      <charset val="129"/>
      <scheme val="minor"/>
    </font>
    <font>
      <b/>
      <sz val="10"/>
      <color rgb="FF000000"/>
      <name val="함초롬바탕"/>
      <family val="1"/>
      <charset val="129"/>
    </font>
    <font>
      <b/>
      <sz val="20"/>
      <color rgb="FF000000"/>
      <name val="Pix_서울남산 장체EB"/>
      <family val="1"/>
      <charset val="128"/>
    </font>
    <font>
      <b/>
      <sz val="20"/>
      <color rgb="FF000000"/>
      <name val="함초롬바탕"/>
      <family val="1"/>
      <charset val="129"/>
    </font>
    <font>
      <b/>
      <sz val="20"/>
      <color rgb="FF000000"/>
      <name val="맑은 고딕"/>
      <family val="3"/>
      <charset val="129"/>
    </font>
    <font>
      <sz val="9"/>
      <color theme="1"/>
      <name val="맑은 고딕"/>
      <family val="3"/>
      <charset val="129"/>
      <scheme val="minor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b/>
      <sz val="22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2"/>
      <color rgb="FF000000"/>
      <name val="굴림"/>
      <family val="3"/>
      <charset val="129"/>
    </font>
    <font>
      <sz val="12"/>
      <color rgb="FF000000"/>
      <name val="굴림"/>
      <family val="3"/>
      <charset val="129"/>
    </font>
    <font>
      <b/>
      <sz val="12"/>
      <color rgb="FF000000"/>
      <name val="맑은 고딕"/>
      <family val="3"/>
      <charset val="129"/>
      <scheme val="minor"/>
    </font>
    <font>
      <b/>
      <sz val="11"/>
      <color rgb="FFFF0000"/>
      <name val="굴림"/>
      <family val="3"/>
      <charset val="129"/>
    </font>
    <font>
      <sz val="11"/>
      <color rgb="FF000000"/>
      <name val="굴림"/>
      <family val="3"/>
      <charset val="129"/>
    </font>
    <font>
      <sz val="12"/>
      <color rgb="FF000000"/>
      <name val="맑은 고딕"/>
      <family val="3"/>
      <charset val="129"/>
      <scheme val="minor"/>
    </font>
    <font>
      <sz val="11"/>
      <color rgb="FFFF0000"/>
      <name val="굴림"/>
      <family val="3"/>
      <charset val="129"/>
    </font>
    <font>
      <i/>
      <sz val="11"/>
      <color rgb="FF0000FF"/>
      <name val="맑은 고딕"/>
      <family val="3"/>
      <charset val="129"/>
      <scheme val="minor"/>
    </font>
    <font>
      <i/>
      <sz val="10"/>
      <color rgb="FF0000FF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u/>
      <sz val="11"/>
      <color theme="1"/>
      <name val="맑은 고딕"/>
      <family val="2"/>
      <charset val="129"/>
      <scheme val="minor"/>
    </font>
    <font>
      <sz val="11"/>
      <color theme="0" tint="-4.9989318521683403E-2"/>
      <name val="맑은 고딕"/>
      <family val="3"/>
      <charset val="129"/>
      <scheme val="minor"/>
    </font>
    <font>
      <sz val="12"/>
      <color rgb="FFFF0000"/>
      <name val="맑은 고딕"/>
      <family val="2"/>
      <charset val="129"/>
      <scheme val="minor"/>
    </font>
    <font>
      <b/>
      <sz val="11"/>
      <color rgb="FF000000"/>
      <name val="굴림"/>
      <family val="3"/>
      <charset val="129"/>
    </font>
    <font>
      <sz val="24"/>
      <color theme="1"/>
      <name val="맑은 고딕"/>
      <family val="3"/>
      <charset val="129"/>
      <scheme val="minor"/>
    </font>
    <font>
      <b/>
      <sz val="14"/>
      <color theme="8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i/>
      <sz val="11"/>
      <color theme="1"/>
      <name val="맑은 고딕"/>
      <family val="3"/>
      <charset val="129"/>
      <scheme val="minor"/>
    </font>
    <font>
      <i/>
      <sz val="11"/>
      <color theme="4" tint="-0.499984740745262"/>
      <name val="맑은 고딕"/>
      <family val="3"/>
      <charset val="129"/>
      <scheme val="minor"/>
    </font>
    <font>
      <i/>
      <sz val="11"/>
      <color rgb="FF0000CC"/>
      <name val="맑은 고딕"/>
      <family val="3"/>
      <charset val="129"/>
      <scheme val="minor"/>
    </font>
    <font>
      <b/>
      <i/>
      <sz val="11"/>
      <color rgb="FFFF0000"/>
      <name val="맑은 고딕"/>
      <family val="3"/>
      <charset val="129"/>
      <scheme val="minor"/>
    </font>
    <font>
      <i/>
      <u/>
      <sz val="11"/>
      <color rgb="FF0000CC"/>
      <name val="맑은 고딕"/>
      <family val="3"/>
      <charset val="129"/>
      <scheme val="minor"/>
    </font>
    <font>
      <sz val="11"/>
      <color rgb="FF0000CC"/>
      <name val="맑은 고딕"/>
      <family val="3"/>
      <charset val="129"/>
      <scheme val="minor"/>
    </font>
    <font>
      <i/>
      <sz val="8"/>
      <color rgb="FFFF000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sz val="12"/>
      <color rgb="FF000000"/>
      <name val="맑은 고딕"/>
      <family val="3"/>
      <charset val="129"/>
      <scheme val="major"/>
    </font>
    <font>
      <b/>
      <sz val="13"/>
      <color theme="1"/>
      <name val="맑은 고딕"/>
      <family val="3"/>
      <charset val="129"/>
      <scheme val="minor"/>
    </font>
    <font>
      <sz val="13"/>
      <color theme="1"/>
      <name val="맑은 고딕"/>
      <family val="3"/>
      <charset val="129"/>
      <scheme val="minor"/>
    </font>
    <font>
      <b/>
      <sz val="13"/>
      <color rgb="FF0000FF"/>
      <name val="맑은 고딕"/>
      <family val="3"/>
      <charset val="129"/>
      <scheme val="minor"/>
    </font>
    <font>
      <sz val="11"/>
      <color rgb="FF0070C0"/>
      <name val="맑은 고딕"/>
      <family val="2"/>
      <charset val="129"/>
      <scheme val="minor"/>
    </font>
    <font>
      <b/>
      <i/>
      <sz val="14"/>
      <color rgb="FF0070C0"/>
      <name val="맑은 고딕"/>
      <family val="3"/>
      <charset val="129"/>
      <scheme val="minor"/>
    </font>
    <font>
      <b/>
      <sz val="12"/>
      <color rgb="FF0070C0"/>
      <name val="맑은 고딕"/>
      <family val="3"/>
      <charset val="129"/>
      <scheme val="minor"/>
    </font>
    <font>
      <sz val="10"/>
      <color rgb="FF0070C0"/>
      <name val="맑은 고딕"/>
      <family val="3"/>
      <charset val="129"/>
      <scheme val="minor"/>
    </font>
    <font>
      <sz val="24"/>
      <color rgb="FF0070C0"/>
      <name val="맑은 고딕"/>
      <family val="3"/>
      <charset val="129"/>
      <scheme val="minor"/>
    </font>
    <font>
      <b/>
      <sz val="11"/>
      <color rgb="FF0070C0"/>
      <name val="맑은 고딕"/>
      <family val="3"/>
      <charset val="129"/>
      <scheme val="minor"/>
    </font>
    <font>
      <b/>
      <i/>
      <sz val="11"/>
      <color rgb="FF0070C0"/>
      <name val="맑은 고딕"/>
      <family val="3"/>
      <charset val="129"/>
      <scheme val="minor"/>
    </font>
    <font>
      <b/>
      <u/>
      <sz val="11"/>
      <color rgb="FF0070C0"/>
      <name val="맑은 고딕"/>
      <family val="3"/>
      <charset val="129"/>
      <scheme val="minor"/>
    </font>
    <font>
      <i/>
      <sz val="12"/>
      <color rgb="FF0070C0"/>
      <name val="맑은 고딕"/>
      <family val="3"/>
      <charset val="129"/>
      <scheme val="major"/>
    </font>
    <font>
      <i/>
      <sz val="12"/>
      <color rgb="FF0070C0"/>
      <name val="굴림"/>
      <family val="3"/>
      <charset val="129"/>
    </font>
    <font>
      <i/>
      <sz val="11"/>
      <color rgb="FF0070C0"/>
      <name val="맑은 고딕"/>
      <family val="3"/>
      <charset val="129"/>
      <scheme val="minor"/>
    </font>
    <font>
      <b/>
      <i/>
      <sz val="13"/>
      <color rgb="FF0070C0"/>
      <name val="맑은 고딕"/>
      <family val="3"/>
      <charset val="129"/>
      <scheme val="minor"/>
    </font>
    <font>
      <i/>
      <sz val="13"/>
      <color rgb="FF0070C0"/>
      <name val="맑은 고딕"/>
      <family val="3"/>
      <charset val="129"/>
      <scheme val="minor"/>
    </font>
    <font>
      <b/>
      <sz val="15"/>
      <color theme="1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ajor"/>
    </font>
    <font>
      <sz val="14"/>
      <color rgb="FFFF0000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i/>
      <sz val="24"/>
      <color theme="8"/>
      <name val="맑은 고딕"/>
      <family val="3"/>
      <charset val="129"/>
      <scheme val="major"/>
    </font>
    <font>
      <b/>
      <sz val="16"/>
      <color theme="8"/>
      <name val="맑은 고딕"/>
      <family val="3"/>
      <charset val="129"/>
      <scheme val="major"/>
    </font>
    <font>
      <b/>
      <sz val="16"/>
      <color theme="1"/>
      <name val="맑은 고딕"/>
      <family val="3"/>
      <charset val="129"/>
      <scheme val="major"/>
    </font>
    <font>
      <u/>
      <sz val="11"/>
      <color theme="1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ajor"/>
    </font>
    <font>
      <b/>
      <i/>
      <sz val="24"/>
      <color theme="8"/>
      <name val="맑은 고딕"/>
      <family val="3"/>
      <charset val="129"/>
      <scheme val="minor"/>
    </font>
    <font>
      <b/>
      <i/>
      <sz val="14"/>
      <color theme="8"/>
      <name val="맑은 고딕"/>
      <family val="3"/>
      <charset val="129"/>
      <scheme val="minor"/>
    </font>
    <font>
      <b/>
      <i/>
      <sz val="12"/>
      <color theme="8"/>
      <name val="맑은 고딕"/>
      <family val="3"/>
      <charset val="129"/>
      <scheme val="minor"/>
    </font>
    <font>
      <b/>
      <sz val="16"/>
      <color theme="8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4"/>
      <color rgb="FFFFFF00"/>
      <name val="맑은 고딕"/>
      <family val="3"/>
      <charset val="129"/>
      <scheme val="minor"/>
    </font>
    <font>
      <i/>
      <sz val="11"/>
      <color theme="8" tint="-0.249977111117893"/>
      <name val="맑은 고딕"/>
      <family val="3"/>
      <charset val="129"/>
      <scheme val="minor"/>
    </font>
    <font>
      <i/>
      <sz val="14"/>
      <color theme="8" tint="-0.249977111117893"/>
      <name val="맑은 고딕"/>
      <family val="3"/>
      <charset val="129"/>
      <scheme val="minor"/>
    </font>
    <font>
      <sz val="14"/>
      <color theme="8"/>
      <name val="맑은 고딕"/>
      <family val="3"/>
      <charset val="129"/>
      <scheme val="minor"/>
    </font>
    <font>
      <i/>
      <sz val="10"/>
      <color theme="8" tint="-0.249977111117893"/>
      <name val="맑은 고딕"/>
      <family val="3"/>
      <charset val="129"/>
      <scheme val="minor"/>
    </font>
    <font>
      <i/>
      <sz val="8"/>
      <color theme="8" tint="-0.249977111117893"/>
      <name val="맑은 고딕"/>
      <family val="3"/>
      <charset val="129"/>
      <scheme val="minor"/>
    </font>
    <font>
      <sz val="16"/>
      <color theme="1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i/>
      <sz val="10"/>
      <color rgb="FFFF0000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11"/>
      <color rgb="FF000000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sz val="11"/>
      <color rgb="FF1616FF"/>
      <name val="맑은 고딕"/>
      <family val="3"/>
      <charset val="129"/>
      <scheme val="major"/>
    </font>
    <font>
      <sz val="9"/>
      <color rgb="FF0000FF"/>
      <name val="맑은 고딕"/>
      <family val="3"/>
      <charset val="129"/>
      <scheme val="major"/>
    </font>
    <font>
      <b/>
      <sz val="20"/>
      <color rgb="FF00000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b/>
      <u/>
      <sz val="11"/>
      <color rgb="FFFF0000"/>
      <name val="맑은 고딕"/>
      <family val="3"/>
      <charset val="129"/>
      <scheme val="minor"/>
    </font>
    <font>
      <u/>
      <sz val="11"/>
      <color rgb="FFFF0000"/>
      <name val="맑은 고딕"/>
      <family val="3"/>
      <charset val="129"/>
      <scheme val="minor"/>
    </font>
    <font>
      <i/>
      <sz val="10"/>
      <color rgb="FF0070C0"/>
      <name val="맑은 고딕"/>
      <family val="3"/>
      <charset val="129"/>
      <scheme val="minor"/>
    </font>
    <font>
      <b/>
      <i/>
      <sz val="10"/>
      <color rgb="FF0070C0"/>
      <name val="맑은 고딕"/>
      <family val="3"/>
      <charset val="129"/>
      <scheme val="minor"/>
    </font>
    <font>
      <i/>
      <sz val="11"/>
      <color rgb="FF0070C0"/>
      <name val="맑은 고딕"/>
      <family val="3"/>
      <charset val="129"/>
      <scheme val="major"/>
    </font>
    <font>
      <i/>
      <sz val="11"/>
      <color theme="1"/>
      <name val="맑은 고딕"/>
      <family val="2"/>
      <charset val="129"/>
      <scheme val="minor"/>
    </font>
    <font>
      <b/>
      <i/>
      <sz val="16"/>
      <color theme="1"/>
      <name val="함초롬바탕"/>
      <family val="1"/>
      <charset val="129"/>
    </font>
    <font>
      <b/>
      <sz val="11"/>
      <color theme="8"/>
      <name val="맑은 고딕"/>
      <family val="3"/>
      <charset val="129"/>
      <scheme val="minor"/>
    </font>
    <font>
      <b/>
      <u/>
      <sz val="14"/>
      <color rgb="FFFF0000"/>
      <name val="맑은 고딕"/>
      <family val="3"/>
      <charset val="129"/>
      <scheme val="minor"/>
    </font>
    <font>
      <b/>
      <sz val="14"/>
      <color rgb="FF0070C0"/>
      <name val="맑은 고딕"/>
      <family val="3"/>
      <charset val="129"/>
      <scheme val="minor"/>
    </font>
    <font>
      <i/>
      <sz val="10"/>
      <color rgb="FF0070C0"/>
      <name val="맑은 고딕"/>
      <family val="3"/>
      <charset val="129"/>
      <scheme val="major"/>
    </font>
    <font>
      <sz val="16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sz val="16"/>
      <name val="맑은 고딕"/>
      <family val="2"/>
      <charset val="129"/>
      <scheme val="minor"/>
    </font>
    <font>
      <sz val="11"/>
      <name val="맑은 고딕"/>
      <family val="2"/>
      <charset val="129"/>
    </font>
    <font>
      <sz val="11"/>
      <name val="맑은 고딕"/>
      <family val="2"/>
      <charset val="129"/>
      <scheme val="minor"/>
    </font>
    <font>
      <b/>
      <sz val="12"/>
      <name val="맑은 고딕"/>
      <family val="3"/>
      <charset val="129"/>
      <scheme val="minor"/>
    </font>
    <font>
      <b/>
      <sz val="12"/>
      <color theme="4" tint="-0.249977111117893"/>
      <name val="맑은 고딕"/>
      <family val="3"/>
      <charset val="129"/>
      <scheme val="minor"/>
    </font>
    <font>
      <b/>
      <sz val="14"/>
      <name val="맑은 고딕"/>
      <family val="3"/>
      <charset val="129"/>
      <scheme val="major"/>
    </font>
    <font>
      <b/>
      <sz val="12"/>
      <color rgb="FF0000CC"/>
      <name val="맑은 고딕"/>
      <family val="3"/>
      <charset val="129"/>
      <scheme val="minor"/>
    </font>
    <font>
      <sz val="14"/>
      <color indexed="81"/>
      <name val="돋움"/>
      <family val="3"/>
      <charset val="129"/>
    </font>
    <font>
      <sz val="14"/>
      <color indexed="81"/>
      <name val="Tahoma"/>
      <family val="2"/>
    </font>
    <font>
      <b/>
      <sz val="14"/>
      <color indexed="10"/>
      <name val="맑은 고딕"/>
      <family val="3"/>
      <charset val="129"/>
    </font>
    <font>
      <i/>
      <sz val="20"/>
      <color rgb="FF0000CC"/>
      <name val="맑은 고딕"/>
      <family val="3"/>
      <charset val="129"/>
      <scheme val="minor"/>
    </font>
    <font>
      <sz val="12"/>
      <color indexed="81"/>
      <name val="돋움"/>
      <family val="3"/>
      <charset val="129"/>
    </font>
    <font>
      <sz val="12"/>
      <color indexed="81"/>
      <name val="Tahoma"/>
      <family val="2"/>
    </font>
    <font>
      <b/>
      <sz val="14"/>
      <color theme="1"/>
      <name val="맑은 고딕"/>
      <family val="3"/>
      <charset val="129"/>
      <scheme val="major"/>
    </font>
    <font>
      <sz val="16"/>
      <name val="맑은 고딕"/>
      <family val="3"/>
      <charset val="129"/>
    </font>
    <font>
      <sz val="11"/>
      <color rgb="FF000000"/>
      <name val="돋움"/>
      <family val="3"/>
      <charset val="129"/>
    </font>
    <font>
      <b/>
      <sz val="26"/>
      <color rgb="FF000000"/>
      <name val="맑은 고딕"/>
      <family val="3"/>
      <charset val="129"/>
      <scheme val="minor"/>
    </font>
    <font>
      <b/>
      <sz val="26"/>
      <color rgb="FFFF0000"/>
      <name val="맑은 고딕"/>
      <family val="3"/>
      <charset val="129"/>
      <scheme val="minor"/>
    </font>
    <font>
      <sz val="8"/>
      <name val="돋움"/>
      <family val="3"/>
      <charset val="129"/>
    </font>
    <font>
      <sz val="11"/>
      <color rgb="FF000000"/>
      <name val="맑은 고딕"/>
      <family val="3"/>
      <charset val="129"/>
    </font>
    <font>
      <b/>
      <sz val="14"/>
      <color rgb="FF000000"/>
      <name val="맑은 고딕"/>
      <family val="3"/>
      <charset val="129"/>
    </font>
    <font>
      <b/>
      <sz val="14"/>
      <color theme="1"/>
      <name val="맑은 고딕"/>
      <family val="3"/>
      <charset val="129"/>
    </font>
    <font>
      <sz val="14"/>
      <color rgb="FF000000"/>
      <name val="맑은 고딕"/>
      <family val="3"/>
      <charset val="129"/>
    </font>
    <font>
      <sz val="14"/>
      <color rgb="FFFF0000"/>
      <name val="맑은 고딕"/>
      <family val="3"/>
      <charset val="129"/>
    </font>
    <font>
      <b/>
      <sz val="12"/>
      <color rgb="FF000000"/>
      <name val="맑은 고딕"/>
      <family val="3"/>
      <charset val="129"/>
    </font>
    <font>
      <b/>
      <sz val="12"/>
      <color rgb="FFFF0000"/>
      <name val="맑은 고딕"/>
      <family val="3"/>
      <charset val="129"/>
    </font>
    <font>
      <b/>
      <sz val="26"/>
      <name val="맑은 고딕"/>
      <family val="3"/>
      <charset val="129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A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</fills>
  <borders count="1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/>
      <top style="thin">
        <color indexed="64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indexed="64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/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thin">
        <color indexed="64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hair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rgb="FF000000"/>
      </right>
      <top style="hair">
        <color rgb="FF000000"/>
      </top>
      <bottom/>
      <diagonal/>
    </border>
    <border>
      <left style="thin">
        <color indexed="64"/>
      </left>
      <right style="hair">
        <color rgb="FF000000"/>
      </right>
      <top/>
      <bottom/>
      <diagonal/>
    </border>
    <border>
      <left style="thin">
        <color indexed="64"/>
      </left>
      <right style="hair">
        <color rgb="FF000000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theme="0" tint="-0.34998626667073579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hair">
        <color auto="1"/>
      </bottom>
      <diagonal/>
    </border>
    <border>
      <left/>
      <right/>
      <top style="medium">
        <color theme="1"/>
      </top>
      <bottom style="hair">
        <color auto="1"/>
      </bottom>
      <diagonal/>
    </border>
    <border>
      <left/>
      <right style="medium">
        <color theme="1"/>
      </right>
      <top style="medium">
        <color theme="1"/>
      </top>
      <bottom style="hair">
        <color auto="1"/>
      </bottom>
      <diagonal/>
    </border>
    <border>
      <left style="medium">
        <color theme="1"/>
      </left>
      <right/>
      <top style="hair">
        <color auto="1"/>
      </top>
      <bottom style="hair">
        <color auto="1"/>
      </bottom>
      <diagonal/>
    </border>
    <border>
      <left/>
      <right style="medium">
        <color theme="1"/>
      </right>
      <top style="hair">
        <color indexed="64"/>
      </top>
      <bottom style="hair">
        <color indexed="64"/>
      </bottom>
      <diagonal/>
    </border>
    <border>
      <left style="medium">
        <color theme="1"/>
      </left>
      <right/>
      <top style="hair">
        <color auto="1"/>
      </top>
      <bottom/>
      <diagonal/>
    </border>
    <border>
      <left style="hair">
        <color indexed="64"/>
      </left>
      <right style="medium">
        <color theme="1"/>
      </right>
      <top style="hair">
        <color indexed="64"/>
      </top>
      <bottom style="hair">
        <color indexed="64"/>
      </bottom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hair">
        <color auto="1"/>
      </right>
      <top/>
      <bottom style="medium">
        <color theme="1"/>
      </bottom>
      <diagonal/>
    </border>
    <border>
      <left style="hair">
        <color auto="1"/>
      </left>
      <right/>
      <top/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hair">
        <color indexed="64"/>
      </top>
      <bottom style="medium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theme="9" tint="-0.499984740745262"/>
      </left>
      <right style="double">
        <color theme="9" tint="-0.499984740745262"/>
      </right>
      <top style="double">
        <color theme="9" tint="-0.499984740745262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theme="9" tint="-0.499984740745262"/>
      </bottom>
      <diagonal/>
    </border>
    <border>
      <left/>
      <right style="medium">
        <color indexed="64"/>
      </right>
      <top style="thin">
        <color theme="9" tint="-0.499984740745262"/>
      </top>
      <bottom style="thin">
        <color theme="9" tint="-0.499984740745262"/>
      </bottom>
      <diagonal/>
    </border>
    <border>
      <left/>
      <right style="medium">
        <color indexed="64"/>
      </right>
      <top style="thin">
        <color theme="9" tint="-0.499984740745262"/>
      </top>
      <bottom style="medium">
        <color indexed="64"/>
      </bottom>
      <diagonal/>
    </border>
    <border>
      <left style="medium">
        <color theme="0" tint="-0.34998626667073579"/>
      </left>
      <right style="thin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thin">
        <color indexed="64"/>
      </bottom>
      <diagonal/>
    </border>
    <border>
      <left style="medium">
        <color theme="0" tint="-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 style="thin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7">
    <xf numFmtId="0" fontId="0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9" fillId="0" borderId="0">
      <alignment vertical="center"/>
    </xf>
    <xf numFmtId="0" fontId="135" fillId="0" borderId="0">
      <alignment vertical="center"/>
    </xf>
  </cellStyleXfs>
  <cellXfs count="528">
    <xf numFmtId="0" fontId="0" fillId="0" borderId="0" xfId="0">
      <alignment vertical="center"/>
    </xf>
    <xf numFmtId="49" fontId="0" fillId="0" borderId="0" xfId="0" applyNumberFormat="1">
      <alignment vertical="center"/>
    </xf>
    <xf numFmtId="41" fontId="0" fillId="0" borderId="0" xfId="1" applyFont="1">
      <alignment vertical="center"/>
    </xf>
    <xf numFmtId="0" fontId="0" fillId="0" borderId="0" xfId="0" applyAlignment="1">
      <alignment horizontal="center" vertical="center"/>
    </xf>
    <xf numFmtId="0" fontId="3" fillId="0" borderId="0" xfId="0" applyFont="1">
      <alignment vertical="center"/>
    </xf>
    <xf numFmtId="0" fontId="5" fillId="0" borderId="0" xfId="0" applyFont="1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0" fillId="0" borderId="0" xfId="0" applyBorder="1">
      <alignment vertical="center"/>
    </xf>
    <xf numFmtId="0" fontId="3" fillId="0" borderId="0" xfId="0" applyFont="1" applyFill="1">
      <alignment vertical="center"/>
    </xf>
    <xf numFmtId="0" fontId="10" fillId="0" borderId="1" xfId="0" applyFont="1" applyBorder="1" applyAlignment="1">
      <alignment horizontal="center" vertical="center"/>
    </xf>
    <xf numFmtId="0" fontId="0" fillId="0" borderId="0" xfId="0" applyBorder="1" applyAlignment="1">
      <alignment vertical="center" wrapText="1"/>
    </xf>
    <xf numFmtId="0" fontId="16" fillId="0" borderId="0" xfId="0" applyFont="1" applyBorder="1" applyAlignment="1">
      <alignment vertical="center"/>
    </xf>
    <xf numFmtId="0" fontId="20" fillId="8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left" vertical="center" wrapText="1"/>
    </xf>
    <xf numFmtId="0" fontId="32" fillId="2" borderId="52" xfId="0" applyFont="1" applyFill="1" applyBorder="1" applyAlignment="1">
      <alignment horizontal="center" vertical="center" wrapText="1"/>
    </xf>
    <xf numFmtId="3" fontId="33" fillId="2" borderId="41" xfId="0" applyNumberFormat="1" applyFont="1" applyFill="1" applyBorder="1" applyAlignment="1">
      <alignment horizontal="right" vertical="center" wrapText="1"/>
    </xf>
    <xf numFmtId="3" fontId="33" fillId="2" borderId="55" xfId="0" applyNumberFormat="1" applyFont="1" applyFill="1" applyBorder="1" applyAlignment="1">
      <alignment horizontal="center" vertical="center" wrapText="1"/>
    </xf>
    <xf numFmtId="0" fontId="33" fillId="2" borderId="39" xfId="0" applyFont="1" applyFill="1" applyBorder="1" applyAlignment="1">
      <alignment horizontal="left" vertical="center" wrapText="1"/>
    </xf>
    <xf numFmtId="3" fontId="33" fillId="0" borderId="41" xfId="0" applyNumberFormat="1" applyFont="1" applyFill="1" applyBorder="1" applyAlignment="1">
      <alignment horizontal="right" vertical="center" wrapText="1"/>
    </xf>
    <xf numFmtId="41" fontId="32" fillId="2" borderId="52" xfId="1" applyFont="1" applyFill="1" applyBorder="1" applyAlignment="1">
      <alignment horizontal="right" vertical="center" wrapText="1"/>
    </xf>
    <xf numFmtId="0" fontId="33" fillId="2" borderId="40" xfId="0" applyFont="1" applyFill="1" applyBorder="1" applyAlignment="1">
      <alignment horizontal="left" vertical="center" wrapText="1"/>
    </xf>
    <xf numFmtId="0" fontId="33" fillId="2" borderId="57" xfId="0" applyFont="1" applyFill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33" fillId="2" borderId="40" xfId="0" applyFont="1" applyFill="1" applyBorder="1" applyAlignment="1">
      <alignment horizontal="center" vertical="center" wrapText="1"/>
    </xf>
    <xf numFmtId="0" fontId="32" fillId="2" borderId="50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38" fillId="2" borderId="54" xfId="0" applyFont="1" applyFill="1" applyBorder="1" applyAlignment="1">
      <alignment horizontal="left" vertical="center" wrapText="1"/>
    </xf>
    <xf numFmtId="0" fontId="38" fillId="2" borderId="56" xfId="0" applyFont="1" applyFill="1" applyBorder="1" applyAlignment="1">
      <alignment horizontal="left" vertical="center" wrapText="1"/>
    </xf>
    <xf numFmtId="0" fontId="36" fillId="2" borderId="40" xfId="0" applyFont="1" applyFill="1" applyBorder="1" applyAlignment="1">
      <alignment horizontal="left" vertical="center" wrapText="1"/>
    </xf>
    <xf numFmtId="3" fontId="33" fillId="2" borderId="41" xfId="0" applyNumberFormat="1" applyFont="1" applyFill="1" applyBorder="1" applyAlignment="1">
      <alignment horizontal="left" vertical="center" wrapText="1"/>
    </xf>
    <xf numFmtId="0" fontId="36" fillId="2" borderId="57" xfId="0" applyFont="1" applyFill="1" applyBorder="1" applyAlignment="1">
      <alignment vertical="center" wrapText="1"/>
    </xf>
    <xf numFmtId="0" fontId="36" fillId="2" borderId="54" xfId="0" applyFont="1" applyFill="1" applyBorder="1" applyAlignment="1">
      <alignment vertical="center" wrapText="1"/>
    </xf>
    <xf numFmtId="0" fontId="43" fillId="0" borderId="0" xfId="0" applyFont="1" applyAlignment="1">
      <alignment horizontal="right" vertical="center"/>
    </xf>
    <xf numFmtId="0" fontId="0" fillId="2" borderId="74" xfId="0" applyFill="1" applyBorder="1">
      <alignment vertical="center"/>
    </xf>
    <xf numFmtId="0" fontId="0" fillId="2" borderId="70" xfId="0" applyFill="1" applyBorder="1">
      <alignment vertical="center"/>
    </xf>
    <xf numFmtId="0" fontId="0" fillId="2" borderId="68" xfId="0" applyFill="1" applyBorder="1" applyAlignment="1">
      <alignment horizontal="center" vertical="center"/>
    </xf>
    <xf numFmtId="0" fontId="0" fillId="2" borderId="71" xfId="0" applyFill="1" applyBorder="1">
      <alignment vertical="center"/>
    </xf>
    <xf numFmtId="0" fontId="44" fillId="2" borderId="72" xfId="0" applyFont="1" applyFill="1" applyBorder="1" applyAlignment="1">
      <alignment horizontal="center" vertical="center"/>
    </xf>
    <xf numFmtId="0" fontId="45" fillId="0" borderId="0" xfId="0" applyFont="1">
      <alignment vertical="center"/>
    </xf>
    <xf numFmtId="0" fontId="0" fillId="0" borderId="34" xfId="0" applyBorder="1">
      <alignment vertical="center"/>
    </xf>
    <xf numFmtId="0" fontId="0" fillId="0" borderId="61" xfId="0" applyBorder="1">
      <alignment vertical="center"/>
    </xf>
    <xf numFmtId="0" fontId="0" fillId="0" borderId="15" xfId="0" applyBorder="1">
      <alignment vertical="center"/>
    </xf>
    <xf numFmtId="0" fontId="0" fillId="0" borderId="29" xfId="0" applyBorder="1">
      <alignment vertical="center"/>
    </xf>
    <xf numFmtId="0" fontId="0" fillId="0" borderId="14" xfId="0" applyBorder="1">
      <alignment vertical="center"/>
    </xf>
    <xf numFmtId="0" fontId="6" fillId="2" borderId="0" xfId="0" applyFont="1" applyFill="1" applyBorder="1" applyAlignment="1">
      <alignment vertical="center"/>
    </xf>
    <xf numFmtId="0" fontId="6" fillId="2" borderId="72" xfId="0" applyFont="1" applyFill="1" applyBorder="1" applyAlignment="1">
      <alignment vertical="center"/>
    </xf>
    <xf numFmtId="0" fontId="15" fillId="2" borderId="69" xfId="4" applyFill="1" applyBorder="1" applyAlignment="1">
      <alignment vertical="center"/>
    </xf>
    <xf numFmtId="0" fontId="15" fillId="2" borderId="29" xfId="4" applyFill="1" applyBorder="1" applyAlignment="1">
      <alignment vertical="center"/>
    </xf>
    <xf numFmtId="0" fontId="0" fillId="2" borderId="66" xfId="0" applyFill="1" applyBorder="1" applyAlignment="1">
      <alignment vertical="center"/>
    </xf>
    <xf numFmtId="0" fontId="0" fillId="2" borderId="67" xfId="0" applyFill="1" applyBorder="1" applyAlignment="1">
      <alignment vertical="center"/>
    </xf>
    <xf numFmtId="0" fontId="0" fillId="2" borderId="73" xfId="0" applyFill="1" applyBorder="1" applyAlignment="1">
      <alignment vertical="center"/>
    </xf>
    <xf numFmtId="0" fontId="41" fillId="2" borderId="74" xfId="0" applyFont="1" applyFill="1" applyBorder="1" applyAlignment="1">
      <alignment vertical="center"/>
    </xf>
    <xf numFmtId="0" fontId="41" fillId="2" borderId="70" xfId="0" applyFont="1" applyFill="1" applyBorder="1" applyAlignment="1">
      <alignment vertical="center"/>
    </xf>
    <xf numFmtId="0" fontId="13" fillId="0" borderId="0" xfId="0" applyFont="1">
      <alignment vertical="center"/>
    </xf>
    <xf numFmtId="0" fontId="41" fillId="0" borderId="0" xfId="0" applyFont="1">
      <alignment vertical="center"/>
    </xf>
    <xf numFmtId="0" fontId="41" fillId="9" borderId="4" xfId="0" applyFont="1" applyFill="1" applyBorder="1" applyAlignment="1">
      <alignment horizontal="center" vertical="center"/>
    </xf>
    <xf numFmtId="0" fontId="41" fillId="9" borderId="28" xfId="0" applyFont="1" applyFill="1" applyBorder="1" applyAlignment="1">
      <alignment horizontal="center" vertical="center"/>
    </xf>
    <xf numFmtId="0" fontId="53" fillId="13" borderId="2" xfId="0" applyFont="1" applyFill="1" applyBorder="1" applyAlignment="1" applyProtection="1">
      <alignment horizontal="center" vertical="center"/>
      <protection locked="0"/>
    </xf>
    <xf numFmtId="0" fontId="39" fillId="0" borderId="2" xfId="0" applyFont="1" applyFill="1" applyBorder="1" applyAlignment="1" applyProtection="1">
      <alignment horizontal="center" vertical="center"/>
      <protection locked="0"/>
    </xf>
    <xf numFmtId="0" fontId="39" fillId="0" borderId="2" xfId="0" applyFont="1" applyFill="1" applyBorder="1" applyAlignment="1" applyProtection="1">
      <alignment horizontal="center" vertical="center" shrinkToFit="1"/>
      <protection locked="0"/>
    </xf>
    <xf numFmtId="0" fontId="53" fillId="14" borderId="1" xfId="0" applyFont="1" applyFill="1" applyBorder="1" applyAlignment="1" applyProtection="1">
      <alignment horizontal="center" vertical="center"/>
      <protection locked="0"/>
    </xf>
    <xf numFmtId="0" fontId="39" fillId="0" borderId="1" xfId="0" applyFont="1" applyFill="1" applyBorder="1" applyAlignment="1" applyProtection="1">
      <alignment horizontal="center" vertical="center"/>
      <protection locked="0"/>
    </xf>
    <xf numFmtId="0" fontId="39" fillId="0" borderId="1" xfId="0" applyFont="1" applyFill="1" applyBorder="1" applyAlignment="1" applyProtection="1">
      <alignment horizontal="center" vertical="center" shrinkToFit="1"/>
      <protection locked="0"/>
    </xf>
    <xf numFmtId="0" fontId="39" fillId="0" borderId="1" xfId="0" applyFont="1" applyBorder="1" applyAlignment="1" applyProtection="1">
      <alignment horizontal="center" vertical="center"/>
      <protection locked="0"/>
    </xf>
    <xf numFmtId="0" fontId="39" fillId="0" borderId="2" xfId="0" applyFont="1" applyBorder="1" applyAlignment="1" applyProtection="1">
      <alignment horizontal="center" vertical="center"/>
      <protection locked="0"/>
    </xf>
    <xf numFmtId="0" fontId="39" fillId="0" borderId="1" xfId="0" applyFont="1" applyBorder="1" applyAlignment="1" applyProtection="1">
      <alignment horizontal="center" vertical="center" shrinkToFit="1"/>
      <protection locked="0"/>
    </xf>
    <xf numFmtId="0" fontId="39" fillId="0" borderId="9" xfId="0" applyFont="1" applyBorder="1" applyAlignment="1" applyProtection="1">
      <alignment horizontal="center" vertical="center"/>
      <protection locked="0"/>
    </xf>
    <xf numFmtId="0" fontId="41" fillId="9" borderId="3" xfId="0" applyFont="1" applyFill="1" applyBorder="1" applyAlignment="1">
      <alignment horizontal="center" vertical="center"/>
    </xf>
    <xf numFmtId="0" fontId="39" fillId="0" borderId="9" xfId="0" applyFont="1" applyFill="1" applyBorder="1" applyAlignment="1" applyProtection="1">
      <alignment horizontal="center" vertical="center"/>
      <protection locked="0"/>
    </xf>
    <xf numFmtId="0" fontId="39" fillId="0" borderId="9" xfId="0" applyFont="1" applyFill="1" applyBorder="1" applyAlignment="1" applyProtection="1">
      <alignment horizontal="center" vertical="center" shrinkToFit="1"/>
      <protection locked="0"/>
    </xf>
    <xf numFmtId="0" fontId="39" fillId="0" borderId="32" xfId="0" applyFont="1" applyBorder="1" applyAlignment="1" applyProtection="1">
      <alignment horizontal="center" vertical="center"/>
      <protection locked="0"/>
    </xf>
    <xf numFmtId="0" fontId="39" fillId="0" borderId="32" xfId="0" applyFont="1" applyBorder="1" applyAlignment="1" applyProtection="1">
      <alignment horizontal="center" vertical="center" shrinkToFit="1"/>
      <protection locked="0"/>
    </xf>
    <xf numFmtId="0" fontId="0" fillId="15" borderId="0" xfId="0" applyFill="1" applyBorder="1" applyAlignment="1" applyProtection="1">
      <alignment horizontal="center" vertical="center"/>
      <protection locked="0"/>
    </xf>
    <xf numFmtId="0" fontId="41" fillId="9" borderId="16" xfId="0" applyFont="1" applyFill="1" applyBorder="1">
      <alignment vertical="center"/>
    </xf>
    <xf numFmtId="41" fontId="59" fillId="0" borderId="55" xfId="1" applyFont="1" applyBorder="1" applyAlignment="1">
      <alignment vertical="center" wrapText="1"/>
    </xf>
    <xf numFmtId="179" fontId="32" fillId="2" borderId="50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80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179" fontId="33" fillId="16" borderId="32" xfId="1" applyNumberFormat="1" applyFont="1" applyFill="1" applyBorder="1" applyAlignment="1">
      <alignment horizontal="right" vertical="center" wrapText="1"/>
    </xf>
    <xf numFmtId="179" fontId="33" fillId="16" borderId="80" xfId="1" applyNumberFormat="1" applyFont="1" applyFill="1" applyBorder="1" applyAlignment="1">
      <alignment horizontal="right" vertical="center" wrapText="1"/>
    </xf>
    <xf numFmtId="179" fontId="33" fillId="16" borderId="62" xfId="1" applyNumberFormat="1" applyFont="1" applyFill="1" applyBorder="1" applyAlignment="1">
      <alignment horizontal="right" vertical="center" wrapText="1"/>
    </xf>
    <xf numFmtId="0" fontId="37" fillId="16" borderId="80" xfId="0" applyFont="1" applyFill="1" applyBorder="1" applyAlignment="1">
      <alignment horizontal="left" vertical="center" wrapText="1"/>
    </xf>
    <xf numFmtId="0" fontId="37" fillId="16" borderId="62" xfId="0" applyFont="1" applyFill="1" applyBorder="1" applyAlignment="1">
      <alignment horizontal="center" vertical="center" wrapText="1"/>
    </xf>
    <xf numFmtId="0" fontId="37" fillId="16" borderId="79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176" fontId="61" fillId="0" borderId="0" xfId="0" applyNumberFormat="1" applyFont="1" applyFill="1" applyBorder="1" applyAlignment="1">
      <alignment vertical="center"/>
    </xf>
    <xf numFmtId="176" fontId="60" fillId="0" borderId="0" xfId="0" applyNumberFormat="1" applyFont="1" applyFill="1" applyBorder="1" applyAlignment="1">
      <alignment vertical="center"/>
    </xf>
    <xf numFmtId="179" fontId="60" fillId="0" borderId="0" xfId="0" applyNumberFormat="1" applyFont="1" applyFill="1" applyBorder="1" applyAlignment="1">
      <alignment vertical="center"/>
    </xf>
    <xf numFmtId="0" fontId="61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 vertical="center" wrapText="1"/>
    </xf>
    <xf numFmtId="41" fontId="32" fillId="0" borderId="0" xfId="1" applyFont="1" applyFill="1" applyBorder="1" applyAlignment="1">
      <alignment vertical="center" wrapText="1"/>
    </xf>
    <xf numFmtId="0" fontId="61" fillId="0" borderId="0" xfId="0" applyFont="1" applyFill="1" applyBorder="1">
      <alignment vertical="center"/>
    </xf>
    <xf numFmtId="0" fontId="3" fillId="2" borderId="83" xfId="0" applyFont="1" applyFill="1" applyBorder="1" applyAlignment="1">
      <alignment vertical="center"/>
    </xf>
    <xf numFmtId="0" fontId="3" fillId="2" borderId="84" xfId="0" applyFont="1" applyFill="1" applyBorder="1" applyAlignment="1">
      <alignment vertical="center"/>
    </xf>
    <xf numFmtId="0" fontId="3" fillId="2" borderId="85" xfId="0" applyFont="1" applyFill="1" applyBorder="1" applyAlignment="1">
      <alignment vertical="center"/>
    </xf>
    <xf numFmtId="0" fontId="0" fillId="2" borderId="86" xfId="0" applyFill="1" applyBorder="1" applyAlignment="1">
      <alignment vertical="center"/>
    </xf>
    <xf numFmtId="0" fontId="0" fillId="2" borderId="87" xfId="0" applyFill="1" applyBorder="1" applyAlignment="1">
      <alignment vertical="center"/>
    </xf>
    <xf numFmtId="0" fontId="41" fillId="2" borderId="88" xfId="0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2" fontId="0" fillId="0" borderId="89" xfId="0" applyNumberFormat="1" applyBorder="1" applyAlignment="1">
      <alignment horizontal="center" vertical="center"/>
    </xf>
    <xf numFmtId="0" fontId="6" fillId="2" borderId="90" xfId="0" applyFont="1" applyFill="1" applyBorder="1" applyAlignment="1">
      <alignment vertical="center"/>
    </xf>
    <xf numFmtId="0" fontId="0" fillId="2" borderId="0" xfId="0" applyFill="1" applyBorder="1">
      <alignment vertical="center"/>
    </xf>
    <xf numFmtId="0" fontId="42" fillId="2" borderId="91" xfId="0" applyFont="1" applyFill="1" applyBorder="1" applyAlignment="1">
      <alignment vertical="center"/>
    </xf>
    <xf numFmtId="0" fontId="42" fillId="2" borderId="92" xfId="0" applyFont="1" applyFill="1" applyBorder="1" applyAlignment="1">
      <alignment vertical="center"/>
    </xf>
    <xf numFmtId="0" fontId="42" fillId="2" borderId="93" xfId="0" applyFont="1" applyFill="1" applyBorder="1" applyAlignment="1">
      <alignment vertical="center"/>
    </xf>
    <xf numFmtId="0" fontId="0" fillId="2" borderId="92" xfId="0" applyFill="1" applyBorder="1">
      <alignment vertical="center"/>
    </xf>
    <xf numFmtId="0" fontId="15" fillId="2" borderId="94" xfId="4" applyFill="1" applyBorder="1" applyAlignment="1">
      <alignment vertical="center"/>
    </xf>
    <xf numFmtId="0" fontId="15" fillId="2" borderId="92" xfId="4" applyFill="1" applyBorder="1" applyAlignment="1">
      <alignment vertical="center"/>
    </xf>
    <xf numFmtId="0" fontId="0" fillId="2" borderId="95" xfId="0" applyFill="1" applyBorder="1" applyAlignment="1">
      <alignment horizontal="center" vertical="center"/>
    </xf>
    <xf numFmtId="2" fontId="0" fillId="0" borderId="96" xfId="0" applyNumberForma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63" fillId="0" borderId="0" xfId="0" applyFont="1">
      <alignment vertical="center"/>
    </xf>
    <xf numFmtId="179" fontId="33" fillId="2" borderId="55" xfId="1" applyNumberFormat="1" applyFont="1" applyFill="1" applyBorder="1" applyAlignment="1">
      <alignment horizontal="center" vertical="center" wrapText="1"/>
    </xf>
    <xf numFmtId="176" fontId="60" fillId="0" borderId="0" xfId="0" applyNumberFormat="1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center" vertical="center"/>
    </xf>
    <xf numFmtId="0" fontId="3" fillId="2" borderId="84" xfId="0" applyFont="1" applyFill="1" applyBorder="1" applyAlignment="1">
      <alignment horizontal="center" vertical="center"/>
    </xf>
    <xf numFmtId="0" fontId="0" fillId="2" borderId="73" xfId="0" applyFill="1" applyBorder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58" fillId="0" borderId="0" xfId="0" applyFont="1">
      <alignment vertical="center"/>
    </xf>
    <xf numFmtId="0" fontId="66" fillId="0" borderId="1" xfId="0" applyFont="1" applyBorder="1" applyAlignment="1">
      <alignment horizontal="center" vertical="center" wrapText="1"/>
    </xf>
    <xf numFmtId="177" fontId="66" fillId="0" borderId="1" xfId="0" applyNumberFormat="1" applyFont="1" applyBorder="1" applyAlignment="1">
      <alignment horizontal="center" vertical="center" wrapText="1"/>
    </xf>
    <xf numFmtId="41" fontId="71" fillId="0" borderId="55" xfId="1" applyFont="1" applyFill="1" applyBorder="1" applyAlignment="1">
      <alignment vertical="center" wrapText="1"/>
    </xf>
    <xf numFmtId="41" fontId="71" fillId="2" borderId="55" xfId="1" applyFont="1" applyFill="1" applyBorder="1" applyAlignment="1">
      <alignment vertical="center" wrapText="1"/>
    </xf>
    <xf numFmtId="41" fontId="71" fillId="0" borderId="55" xfId="1" applyFont="1" applyBorder="1" applyAlignment="1">
      <alignment vertical="center" wrapText="1"/>
    </xf>
    <xf numFmtId="3" fontId="72" fillId="0" borderId="55" xfId="0" applyNumberFormat="1" applyFont="1" applyFill="1" applyBorder="1" applyAlignment="1">
      <alignment horizontal="center" vertical="center" wrapText="1"/>
    </xf>
    <xf numFmtId="3" fontId="72" fillId="0" borderId="55" xfId="0" applyNumberFormat="1" applyFont="1" applyFill="1" applyBorder="1" applyAlignment="1">
      <alignment horizontal="right" vertical="center" wrapText="1"/>
    </xf>
    <xf numFmtId="0" fontId="73" fillId="0" borderId="81" xfId="0" applyFont="1" applyBorder="1" applyAlignment="1">
      <alignment horizontal="center" vertical="center"/>
    </xf>
    <xf numFmtId="0" fontId="6" fillId="0" borderId="0" xfId="0" applyFont="1">
      <alignment vertical="center"/>
    </xf>
    <xf numFmtId="0" fontId="76" fillId="0" borderId="0" xfId="0" applyFont="1" applyAlignment="1">
      <alignment horizontal="center" vertical="center"/>
    </xf>
    <xf numFmtId="0" fontId="77" fillId="0" borderId="0" xfId="0" applyFont="1" applyBorder="1" applyAlignment="1">
      <alignment horizontal="center" vertical="center"/>
    </xf>
    <xf numFmtId="0" fontId="78" fillId="0" borderId="0" xfId="0" applyFont="1">
      <alignment vertical="center"/>
    </xf>
    <xf numFmtId="41" fontId="78" fillId="0" borderId="0" xfId="1" applyFont="1">
      <alignment vertical="center"/>
    </xf>
    <xf numFmtId="0" fontId="80" fillId="0" borderId="0" xfId="0" applyFont="1">
      <alignment vertical="center"/>
    </xf>
    <xf numFmtId="0" fontId="80" fillId="2" borderId="82" xfId="0" applyFont="1" applyFill="1" applyBorder="1" applyAlignment="1">
      <alignment horizontal="center" vertical="center" wrapText="1"/>
    </xf>
    <xf numFmtId="41" fontId="83" fillId="2" borderId="82" xfId="1" applyFont="1" applyFill="1" applyBorder="1" applyAlignment="1">
      <alignment horizontal="center" vertical="center"/>
    </xf>
    <xf numFmtId="41" fontId="80" fillId="0" borderId="0" xfId="1" applyFont="1">
      <alignment vertical="center"/>
    </xf>
    <xf numFmtId="177" fontId="6" fillId="0" borderId="0" xfId="0" applyNumberFormat="1" applyFont="1">
      <alignment vertical="center"/>
    </xf>
    <xf numFmtId="41" fontId="6" fillId="0" borderId="0" xfId="1" applyFont="1">
      <alignment vertical="center"/>
    </xf>
    <xf numFmtId="0" fontId="6" fillId="0" borderId="8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49" fontId="86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87" fillId="0" borderId="0" xfId="0" applyFont="1" applyFill="1" applyBorder="1" applyAlignment="1">
      <alignment horizontal="center" vertical="center" shrinkToFit="1"/>
    </xf>
    <xf numFmtId="0" fontId="88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right" vertical="center"/>
    </xf>
    <xf numFmtId="41" fontId="89" fillId="0" borderId="0" xfId="1" applyFont="1" applyFill="1">
      <alignment vertical="center"/>
    </xf>
    <xf numFmtId="41" fontId="3" fillId="0" borderId="0" xfId="1" applyFont="1" applyFill="1">
      <alignment vertical="center"/>
    </xf>
    <xf numFmtId="41" fontId="3" fillId="0" borderId="0" xfId="1" applyFont="1">
      <alignment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90" fillId="0" borderId="0" xfId="0" applyFont="1" applyBorder="1" applyAlignment="1">
      <alignment horizontal="right" vertical="center"/>
    </xf>
    <xf numFmtId="0" fontId="6" fillId="0" borderId="18" xfId="0" applyFont="1" applyBorder="1">
      <alignment vertical="center"/>
    </xf>
    <xf numFmtId="0" fontId="6" fillId="0" borderId="3" xfId="0" applyFont="1" applyBorder="1">
      <alignment vertical="center"/>
    </xf>
    <xf numFmtId="41" fontId="41" fillId="0" borderId="5" xfId="1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6" borderId="10" xfId="0" applyFont="1" applyFill="1" applyBorder="1">
      <alignment vertical="center"/>
    </xf>
    <xf numFmtId="0" fontId="7" fillId="0" borderId="6" xfId="0" applyFont="1" applyFill="1" applyBorder="1">
      <alignment vertical="center"/>
    </xf>
    <xf numFmtId="0" fontId="7" fillId="6" borderId="6" xfId="0" applyFont="1" applyFill="1" applyBorder="1">
      <alignment vertical="center"/>
    </xf>
    <xf numFmtId="0" fontId="14" fillId="0" borderId="0" xfId="0" applyFont="1" applyBorder="1">
      <alignment vertical="center"/>
    </xf>
    <xf numFmtId="0" fontId="7" fillId="0" borderId="31" xfId="0" applyFont="1" applyFill="1" applyBorder="1">
      <alignment vertical="center"/>
    </xf>
    <xf numFmtId="41" fontId="6" fillId="0" borderId="3" xfId="1" applyFont="1" applyBorder="1" applyAlignment="1">
      <alignment horizontal="center" vertical="center"/>
    </xf>
    <xf numFmtId="0" fontId="6" fillId="0" borderId="17" xfId="0" applyFont="1" applyBorder="1">
      <alignment vertical="center"/>
    </xf>
    <xf numFmtId="38" fontId="6" fillId="0" borderId="0" xfId="0" applyNumberFormat="1" applyFont="1">
      <alignment vertical="center"/>
    </xf>
    <xf numFmtId="0" fontId="23" fillId="9" borderId="3" xfId="0" applyFont="1" applyFill="1" applyBorder="1" applyAlignment="1">
      <alignment horizontal="center" vertical="center" wrapText="1"/>
    </xf>
    <xf numFmtId="0" fontId="23" fillId="9" borderId="4" xfId="0" applyFont="1" applyFill="1" applyBorder="1" applyAlignment="1">
      <alignment horizontal="center" vertical="center"/>
    </xf>
    <xf numFmtId="0" fontId="23" fillId="9" borderId="4" xfId="0" applyFont="1" applyFill="1" applyBorder="1" applyAlignment="1">
      <alignment horizontal="center" vertical="center" wrapText="1"/>
    </xf>
    <xf numFmtId="0" fontId="23" fillId="9" borderId="5" xfId="0" applyFont="1" applyFill="1" applyBorder="1" applyAlignment="1">
      <alignment horizontal="center" vertical="center" wrapText="1"/>
    </xf>
    <xf numFmtId="0" fontId="0" fillId="9" borderId="8" xfId="0" applyFill="1" applyBorder="1" applyAlignment="1">
      <alignment horizontal="center" vertical="center"/>
    </xf>
    <xf numFmtId="0" fontId="0" fillId="9" borderId="9" xfId="0" applyFill="1" applyBorder="1">
      <alignment vertical="center"/>
    </xf>
    <xf numFmtId="41" fontId="0" fillId="9" borderId="9" xfId="0" applyNumberFormat="1" applyFill="1" applyBorder="1">
      <alignment vertical="center"/>
    </xf>
    <xf numFmtId="0" fontId="0" fillId="9" borderId="100" xfId="0" applyFill="1" applyBorder="1">
      <alignment vertical="center"/>
    </xf>
    <xf numFmtId="0" fontId="0" fillId="0" borderId="0" xfId="0" applyAlignment="1">
      <alignment horizontal="center" vertical="center"/>
    </xf>
    <xf numFmtId="0" fontId="20" fillId="8" borderId="6" xfId="0" applyFont="1" applyFill="1" applyBorder="1" applyAlignment="1">
      <alignment horizontal="center" vertical="center" wrapText="1"/>
    </xf>
    <xf numFmtId="0" fontId="20" fillId="8" borderId="7" xfId="0" applyFont="1" applyFill="1" applyBorder="1" applyAlignment="1">
      <alignment horizontal="center" vertical="center" wrapText="1"/>
    </xf>
    <xf numFmtId="0" fontId="66" fillId="0" borderId="6" xfId="0" applyFont="1" applyBorder="1" applyAlignment="1">
      <alignment horizontal="center" vertical="center" wrapText="1"/>
    </xf>
    <xf numFmtId="0" fontId="66" fillId="0" borderId="7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100" xfId="0" applyFont="1" applyBorder="1" applyAlignment="1">
      <alignment horizontal="center" vertical="center"/>
    </xf>
    <xf numFmtId="0" fontId="0" fillId="0" borderId="0" xfId="0" applyBorder="1" applyAlignment="1">
      <alignment vertical="center" shrinkToFit="1"/>
    </xf>
    <xf numFmtId="49" fontId="0" fillId="0" borderId="0" xfId="0" applyNumberFormat="1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101" fillId="8" borderId="103" xfId="0" applyFont="1" applyFill="1" applyBorder="1" applyAlignment="1">
      <alignment horizontal="center" vertical="center" wrapText="1"/>
    </xf>
    <xf numFmtId="0" fontId="101" fillId="8" borderId="27" xfId="0" applyFont="1" applyFill="1" applyBorder="1" applyAlignment="1">
      <alignment horizontal="center" vertical="center" wrapText="1"/>
    </xf>
    <xf numFmtId="0" fontId="85" fillId="8" borderId="27" xfId="0" applyFont="1" applyFill="1" applyBorder="1" applyAlignment="1">
      <alignment horizontal="center" vertical="center" wrapText="1"/>
    </xf>
    <xf numFmtId="0" fontId="101" fillId="8" borderId="27" xfId="0" applyFont="1" applyFill="1" applyBorder="1" applyAlignment="1">
      <alignment horizontal="center" vertical="center" shrinkToFit="1"/>
    </xf>
    <xf numFmtId="49" fontId="101" fillId="8" borderId="19" xfId="0" applyNumberFormat="1" applyFont="1" applyFill="1" applyBorder="1" applyAlignment="1">
      <alignment horizontal="center" vertical="center" wrapText="1"/>
    </xf>
    <xf numFmtId="0" fontId="109" fillId="0" borderId="98" xfId="0" applyFont="1" applyBorder="1" applyAlignment="1">
      <alignment horizontal="center" vertical="center"/>
    </xf>
    <xf numFmtId="177" fontId="109" fillId="0" borderId="98" xfId="0" applyNumberFormat="1" applyFont="1" applyBorder="1" applyAlignment="1">
      <alignment horizontal="center" vertical="center"/>
    </xf>
    <xf numFmtId="177" fontId="109" fillId="0" borderId="98" xfId="0" applyNumberFormat="1" applyFont="1" applyBorder="1" applyAlignment="1">
      <alignment horizontal="center" vertical="center" wrapText="1"/>
    </xf>
    <xf numFmtId="0" fontId="109" fillId="0" borderId="98" xfId="0" applyFont="1" applyBorder="1" applyAlignment="1">
      <alignment horizontal="center" vertical="center" wrapText="1"/>
    </xf>
    <xf numFmtId="41" fontId="109" fillId="0" borderId="98" xfId="1" applyFont="1" applyBorder="1" applyAlignment="1">
      <alignment horizontal="center" vertical="center" wrapText="1"/>
    </xf>
    <xf numFmtId="3" fontId="109" fillId="0" borderId="98" xfId="0" applyNumberFormat="1" applyFont="1" applyBorder="1" applyAlignment="1">
      <alignment horizontal="center" vertical="center" wrapText="1"/>
    </xf>
    <xf numFmtId="41" fontId="109" fillId="0" borderId="98" xfId="0" applyNumberFormat="1" applyFont="1" applyBorder="1" applyAlignment="1">
      <alignment horizontal="center" vertical="center"/>
    </xf>
    <xf numFmtId="0" fontId="110" fillId="0" borderId="97" xfId="0" applyFont="1" applyBorder="1" applyAlignment="1">
      <alignment horizontal="center" vertical="center"/>
    </xf>
    <xf numFmtId="0" fontId="110" fillId="0" borderId="99" xfId="0" applyFont="1" applyBorder="1" applyAlignment="1">
      <alignment horizontal="center" vertical="center"/>
    </xf>
    <xf numFmtId="0" fontId="0" fillId="0" borderId="6" xfId="0" applyFont="1" applyBorder="1">
      <alignment vertical="center"/>
    </xf>
    <xf numFmtId="0" fontId="0" fillId="0" borderId="1" xfId="0" applyFont="1" applyBorder="1">
      <alignment vertical="center"/>
    </xf>
    <xf numFmtId="41" fontId="112" fillId="0" borderId="1" xfId="0" applyNumberFormat="1" applyFont="1" applyBorder="1">
      <alignment vertical="center"/>
    </xf>
    <xf numFmtId="0" fontId="113" fillId="0" borderId="7" xfId="0" applyFont="1" applyBorder="1" applyAlignment="1">
      <alignment horizontal="center" vertical="center"/>
    </xf>
    <xf numFmtId="0" fontId="6" fillId="0" borderId="0" xfId="0" applyFont="1" applyBorder="1">
      <alignment vertical="center"/>
    </xf>
    <xf numFmtId="0" fontId="10" fillId="0" borderId="103" xfId="0" applyFont="1" applyBorder="1" applyAlignment="1">
      <alignment horizontal="center" vertical="center"/>
    </xf>
    <xf numFmtId="0" fontId="6" fillId="5" borderId="27" xfId="0" applyFont="1" applyFill="1" applyBorder="1" applyAlignment="1">
      <alignment horizontal="center" vertical="center"/>
    </xf>
    <xf numFmtId="49" fontId="6" fillId="0" borderId="27" xfId="0" applyNumberFormat="1" applyFont="1" applyBorder="1" applyAlignment="1">
      <alignment horizontal="center" vertical="center"/>
    </xf>
    <xf numFmtId="49" fontId="6" fillId="5" borderId="27" xfId="0" applyNumberFormat="1" applyFont="1" applyFill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91" fillId="12" borderId="104" xfId="0" applyFont="1" applyFill="1" applyBorder="1" applyAlignment="1">
      <alignment horizontal="center" vertical="center"/>
    </xf>
    <xf numFmtId="0" fontId="6" fillId="0" borderId="97" xfId="0" applyFont="1" applyBorder="1" applyAlignment="1">
      <alignment horizontal="center" vertical="center"/>
    </xf>
    <xf numFmtId="177" fontId="40" fillId="0" borderId="1" xfId="0" applyNumberFormat="1" applyFont="1" applyBorder="1" applyAlignment="1">
      <alignment horizontal="center" vertical="center" wrapText="1"/>
    </xf>
    <xf numFmtId="49" fontId="39" fillId="0" borderId="6" xfId="0" applyNumberFormat="1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49" fontId="22" fillId="0" borderId="6" xfId="0" applyNumberFormat="1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22" fillId="0" borderId="8" xfId="0" applyNumberFormat="1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8" fillId="0" borderId="100" xfId="0" applyFont="1" applyBorder="1" applyAlignment="1">
      <alignment horizontal="center" vertical="center" wrapText="1"/>
    </xf>
    <xf numFmtId="0" fontId="20" fillId="4" borderId="0" xfId="0" applyFont="1" applyFill="1" applyBorder="1" applyAlignment="1">
      <alignment horizontal="center" vertical="center" wrapText="1"/>
    </xf>
    <xf numFmtId="0" fontId="74" fillId="0" borderId="1" xfId="0" applyFont="1" applyFill="1" applyBorder="1" applyAlignment="1">
      <alignment vertical="center"/>
    </xf>
    <xf numFmtId="0" fontId="75" fillId="0" borderId="1" xfId="0" applyFont="1" applyFill="1" applyBorder="1" applyAlignment="1">
      <alignment horizontal="center" vertical="center"/>
    </xf>
    <xf numFmtId="179" fontId="74" fillId="0" borderId="1" xfId="0" applyNumberFormat="1" applyFont="1" applyFill="1" applyBorder="1" applyAlignment="1">
      <alignment vertical="center"/>
    </xf>
    <xf numFmtId="0" fontId="61" fillId="0" borderId="1" xfId="0" applyFont="1" applyFill="1" applyBorder="1" applyAlignment="1">
      <alignment vertical="center"/>
    </xf>
    <xf numFmtId="0" fontId="60" fillId="0" borderId="1" xfId="0" applyFont="1" applyFill="1" applyBorder="1" applyAlignment="1">
      <alignment vertical="center"/>
    </xf>
    <xf numFmtId="0" fontId="62" fillId="0" borderId="1" xfId="0" applyFont="1" applyFill="1" applyBorder="1" applyAlignment="1">
      <alignment vertical="center" wrapText="1"/>
    </xf>
    <xf numFmtId="0" fontId="41" fillId="2" borderId="111" xfId="0" applyFont="1" applyFill="1" applyBorder="1" applyAlignment="1">
      <alignment horizontal="center" vertical="center" wrapText="1"/>
    </xf>
    <xf numFmtId="0" fontId="41" fillId="2" borderId="112" xfId="0" applyFont="1" applyFill="1" applyBorder="1" applyAlignment="1">
      <alignment horizontal="center" vertical="center" wrapText="1"/>
    </xf>
    <xf numFmtId="176" fontId="61" fillId="16" borderId="114" xfId="0" applyNumberFormat="1" applyFont="1" applyFill="1" applyBorder="1" applyAlignment="1">
      <alignment vertical="center"/>
    </xf>
    <xf numFmtId="0" fontId="60" fillId="16" borderId="114" xfId="0" applyFont="1" applyFill="1" applyBorder="1" applyAlignment="1">
      <alignment vertical="center"/>
    </xf>
    <xf numFmtId="0" fontId="61" fillId="0" borderId="116" xfId="0" applyFont="1" applyFill="1" applyBorder="1" applyAlignment="1">
      <alignment vertical="center"/>
    </xf>
    <xf numFmtId="0" fontId="60" fillId="0" borderId="116" xfId="0" applyFont="1" applyFill="1" applyBorder="1" applyAlignment="1">
      <alignment vertical="center"/>
    </xf>
    <xf numFmtId="179" fontId="60" fillId="0" borderId="116" xfId="0" applyNumberFormat="1" applyFont="1" applyFill="1" applyBorder="1" applyAlignment="1">
      <alignment vertical="center"/>
    </xf>
    <xf numFmtId="0" fontId="60" fillId="16" borderId="117" xfId="0" applyFont="1" applyFill="1" applyBorder="1" applyAlignment="1">
      <alignment vertical="center"/>
    </xf>
    <xf numFmtId="0" fontId="55" fillId="15" borderId="75" xfId="0" applyFont="1" applyFill="1" applyBorder="1">
      <alignment vertical="center"/>
    </xf>
    <xf numFmtId="0" fontId="0" fillId="15" borderId="34" xfId="0" applyFill="1" applyBorder="1" applyAlignment="1" applyProtection="1">
      <alignment horizontal="center" vertical="center" shrinkToFit="1"/>
      <protection locked="0"/>
    </xf>
    <xf numFmtId="0" fontId="55" fillId="15" borderId="0" xfId="0" applyFont="1" applyFill="1" applyBorder="1" applyAlignment="1">
      <alignment vertical="center" shrinkToFit="1"/>
    </xf>
    <xf numFmtId="0" fontId="56" fillId="15" borderId="75" xfId="0" applyFont="1" applyFill="1" applyBorder="1" applyAlignment="1">
      <alignment horizontal="center" vertical="center"/>
    </xf>
    <xf numFmtId="0" fontId="56" fillId="15" borderId="0" xfId="0" applyFont="1" applyFill="1" applyBorder="1" applyAlignment="1">
      <alignment horizontal="center" vertical="center" shrinkToFit="1"/>
    </xf>
    <xf numFmtId="0" fontId="55" fillId="15" borderId="76" xfId="0" applyFont="1" applyFill="1" applyBorder="1">
      <alignment vertical="center"/>
    </xf>
    <xf numFmtId="0" fontId="55" fillId="15" borderId="13" xfId="0" applyFont="1" applyFill="1" applyBorder="1" applyAlignment="1">
      <alignment vertical="center" shrinkToFit="1"/>
    </xf>
    <xf numFmtId="0" fontId="53" fillId="13" borderId="14" xfId="0" applyFont="1" applyFill="1" applyBorder="1" applyAlignment="1" applyProtection="1">
      <alignment horizontal="center" vertical="center"/>
      <protection locked="0"/>
    </xf>
    <xf numFmtId="0" fontId="12" fillId="9" borderId="118" xfId="0" applyFont="1" applyFill="1" applyBorder="1" applyAlignment="1">
      <alignment horizontal="center" vertical="center"/>
    </xf>
    <xf numFmtId="3" fontId="40" fillId="0" borderId="1" xfId="0" applyNumberFormat="1" applyFont="1" applyBorder="1" applyAlignment="1">
      <alignment horizontal="center" vertical="center" wrapText="1"/>
    </xf>
    <xf numFmtId="0" fontId="19" fillId="8" borderId="97" xfId="0" applyFont="1" applyFill="1" applyBorder="1" applyAlignment="1">
      <alignment horizontal="center" vertical="center" wrapText="1"/>
    </xf>
    <xf numFmtId="0" fontId="19" fillId="8" borderId="98" xfId="0" applyFont="1" applyFill="1" applyBorder="1" applyAlignment="1">
      <alignment horizontal="center" vertical="center" wrapText="1"/>
    </xf>
    <xf numFmtId="0" fontId="119" fillId="8" borderId="98" xfId="0" applyFont="1" applyFill="1" applyBorder="1" applyAlignment="1">
      <alignment horizontal="center" vertical="center" wrapText="1"/>
    </xf>
    <xf numFmtId="0" fontId="19" fillId="8" borderId="99" xfId="0" applyFont="1" applyFill="1" applyBorder="1" applyAlignment="1">
      <alignment horizontal="center" vertical="center" wrapText="1"/>
    </xf>
    <xf numFmtId="3" fontId="21" fillId="0" borderId="9" xfId="0" applyNumberFormat="1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121" fillId="0" borderId="119" xfId="0" applyFont="1" applyFill="1" applyBorder="1" applyAlignment="1">
      <alignment horizontal="center" vertical="center" shrinkToFit="1"/>
    </xf>
    <xf numFmtId="49" fontId="121" fillId="0" borderId="14" xfId="0" applyNumberFormat="1" applyFont="1" applyFill="1" applyBorder="1" applyAlignment="1">
      <alignment horizontal="center" vertical="center" shrinkToFit="1"/>
    </xf>
    <xf numFmtId="0" fontId="121" fillId="0" borderId="120" xfId="0" applyFont="1" applyFill="1" applyBorder="1" applyAlignment="1">
      <alignment horizontal="center" vertical="center" shrinkToFit="1"/>
    </xf>
    <xf numFmtId="0" fontId="121" fillId="0" borderId="20" xfId="0" applyFont="1" applyFill="1" applyBorder="1" applyAlignment="1">
      <alignment horizontal="center" vertical="center" shrinkToFit="1"/>
    </xf>
    <xf numFmtId="0" fontId="121" fillId="0" borderId="121" xfId="0" applyFont="1" applyFill="1" applyBorder="1" applyAlignment="1">
      <alignment horizontal="center" vertical="center" shrinkToFit="1"/>
    </xf>
    <xf numFmtId="49" fontId="121" fillId="0" borderId="12" xfId="0" applyNumberFormat="1" applyFont="1" applyFill="1" applyBorder="1" applyAlignment="1">
      <alignment horizontal="center" vertical="center" shrinkToFit="1"/>
    </xf>
    <xf numFmtId="0" fontId="121" fillId="0" borderId="7" xfId="0" applyFont="1" applyFill="1" applyBorder="1" applyAlignment="1">
      <alignment horizontal="center" vertical="center" shrinkToFit="1"/>
    </xf>
    <xf numFmtId="0" fontId="121" fillId="0" borderId="122" xfId="0" applyFont="1" applyFill="1" applyBorder="1" applyAlignment="1">
      <alignment horizontal="center" vertical="center" shrinkToFit="1"/>
    </xf>
    <xf numFmtId="49" fontId="121" fillId="0" borderId="123" xfId="0" applyNumberFormat="1" applyFont="1" applyFill="1" applyBorder="1" applyAlignment="1">
      <alignment horizontal="center" vertical="center" shrinkToFit="1"/>
    </xf>
    <xf numFmtId="0" fontId="121" fillId="0" borderId="100" xfId="0" applyFont="1" applyFill="1" applyBorder="1" applyAlignment="1">
      <alignment horizontal="center" vertical="center" shrinkToFit="1"/>
    </xf>
    <xf numFmtId="49" fontId="121" fillId="0" borderId="105" xfId="0" applyNumberFormat="1" applyFont="1" applyFill="1" applyBorder="1" applyAlignment="1">
      <alignment horizontal="center" vertical="center" shrinkToFit="1"/>
    </xf>
    <xf numFmtId="0" fontId="121" fillId="0" borderId="99" xfId="0" applyFont="1" applyFill="1" applyBorder="1" applyAlignment="1">
      <alignment horizontal="center" vertical="center" shrinkToFit="1"/>
    </xf>
    <xf numFmtId="0" fontId="121" fillId="0" borderId="124" xfId="0" applyFont="1" applyFill="1" applyBorder="1" applyAlignment="1">
      <alignment horizontal="center" vertical="center" shrinkToFit="1"/>
    </xf>
    <xf numFmtId="0" fontId="121" fillId="0" borderId="125" xfId="0" applyFont="1" applyFill="1" applyBorder="1" applyAlignment="1">
      <alignment horizontal="center" vertical="center" shrinkToFit="1"/>
    </xf>
    <xf numFmtId="49" fontId="121" fillId="0" borderId="60" xfId="0" applyNumberFormat="1" applyFont="1" applyFill="1" applyBorder="1" applyAlignment="1">
      <alignment horizontal="center" vertical="center" shrinkToFit="1"/>
    </xf>
    <xf numFmtId="0" fontId="121" fillId="0" borderId="33" xfId="0" applyFont="1" applyFill="1" applyBorder="1" applyAlignment="1">
      <alignment horizontal="center" vertical="center" shrinkToFit="1"/>
    </xf>
    <xf numFmtId="0" fontId="121" fillId="0" borderId="17" xfId="0" applyFont="1" applyFill="1" applyBorder="1" applyAlignment="1">
      <alignment horizontal="center" vertical="center" shrinkToFit="1"/>
    </xf>
    <xf numFmtId="49" fontId="121" fillId="17" borderId="118" xfId="0" applyNumberFormat="1" applyFont="1" applyFill="1" applyBorder="1" applyAlignment="1">
      <alignment horizontal="center" vertical="center" shrinkToFit="1"/>
    </xf>
    <xf numFmtId="0" fontId="121" fillId="17" borderId="17" xfId="0" applyFont="1" applyFill="1" applyBorder="1" applyAlignment="1">
      <alignment horizontal="center" vertical="center" shrinkToFit="1"/>
    </xf>
    <xf numFmtId="0" fontId="121" fillId="17" borderId="5" xfId="0" applyFont="1" applyFill="1" applyBorder="1" applyAlignment="1">
      <alignment horizontal="center" vertical="center" shrinkToFit="1"/>
    </xf>
    <xf numFmtId="49" fontId="121" fillId="0" borderId="118" xfId="0" applyNumberFormat="1" applyFont="1" applyFill="1" applyBorder="1" applyAlignment="1">
      <alignment horizontal="center" vertical="center" shrinkToFit="1"/>
    </xf>
    <xf numFmtId="0" fontId="121" fillId="0" borderId="5" xfId="0" applyFont="1" applyFill="1" applyBorder="1" applyAlignment="1">
      <alignment horizontal="center" vertical="center" shrinkToFit="1"/>
    </xf>
    <xf numFmtId="0" fontId="121" fillId="0" borderId="126" xfId="0" applyFont="1" applyFill="1" applyBorder="1" applyAlignment="1">
      <alignment horizontal="center" vertical="center" shrinkToFit="1"/>
    </xf>
    <xf numFmtId="49" fontId="121" fillId="0" borderId="61" xfId="0" applyNumberFormat="1" applyFont="1" applyFill="1" applyBorder="1" applyAlignment="1">
      <alignment horizontal="center" vertical="center" shrinkToFit="1"/>
    </xf>
    <xf numFmtId="0" fontId="121" fillId="0" borderId="127" xfId="0" applyFont="1" applyFill="1" applyBorder="1" applyAlignment="1">
      <alignment horizontal="center" vertical="center" shrinkToFit="1"/>
    </xf>
    <xf numFmtId="49" fontId="121" fillId="17" borderId="12" xfId="0" applyNumberFormat="1" applyFont="1" applyFill="1" applyBorder="1" applyAlignment="1">
      <alignment horizontal="center" vertical="center" shrinkToFit="1"/>
    </xf>
    <xf numFmtId="0" fontId="121" fillId="17" borderId="121" xfId="0" applyFont="1" applyFill="1" applyBorder="1" applyAlignment="1">
      <alignment horizontal="center" vertical="center" shrinkToFit="1"/>
    </xf>
    <xf numFmtId="0" fontId="121" fillId="17" borderId="7" xfId="0" applyFont="1" applyFill="1" applyBorder="1" applyAlignment="1">
      <alignment horizontal="center" vertical="center" shrinkToFit="1"/>
    </xf>
    <xf numFmtId="0" fontId="122" fillId="0" borderId="0" xfId="0" applyFont="1" applyAlignment="1">
      <alignment horizontal="center" vertical="center" shrinkToFit="1"/>
    </xf>
    <xf numFmtId="49" fontId="122" fillId="0" borderId="0" xfId="0" applyNumberFormat="1" applyFont="1" applyAlignment="1">
      <alignment horizontal="center" vertical="center" shrinkToFit="1"/>
    </xf>
    <xf numFmtId="0" fontId="80" fillId="2" borderId="1" xfId="0" applyFont="1" applyFill="1" applyBorder="1" applyAlignment="1">
      <alignment horizontal="center" vertical="center" shrinkToFit="1"/>
    </xf>
    <xf numFmtId="0" fontId="98" fillId="0" borderId="17" xfId="0" applyFont="1" applyBorder="1" applyAlignment="1">
      <alignment horizontal="center" vertical="center" wrapText="1"/>
    </xf>
    <xf numFmtId="0" fontId="14" fillId="9" borderId="16" xfId="0" applyFont="1" applyFill="1" applyBorder="1" applyAlignment="1">
      <alignment horizontal="center" vertical="center" wrapText="1"/>
    </xf>
    <xf numFmtId="0" fontId="121" fillId="0" borderId="106" xfId="0" applyFont="1" applyFill="1" applyBorder="1" applyAlignment="1">
      <alignment horizontal="center" vertical="center" shrinkToFit="1"/>
    </xf>
    <xf numFmtId="0" fontId="121" fillId="0" borderId="11" xfId="0" applyFont="1" applyFill="1" applyBorder="1" applyAlignment="1">
      <alignment horizontal="center" vertical="center" shrinkToFit="1"/>
    </xf>
    <xf numFmtId="0" fontId="121" fillId="0" borderId="78" xfId="0" applyFont="1" applyFill="1" applyBorder="1" applyAlignment="1">
      <alignment horizontal="center" vertical="center" shrinkToFit="1"/>
    </xf>
    <xf numFmtId="0" fontId="120" fillId="13" borderId="76" xfId="0" applyFont="1" applyFill="1" applyBorder="1" applyAlignment="1">
      <alignment horizontal="center" vertical="center" shrinkToFit="1"/>
    </xf>
    <xf numFmtId="49" fontId="118" fillId="13" borderId="128" xfId="0" applyNumberFormat="1" applyFont="1" applyFill="1" applyBorder="1" applyAlignment="1">
      <alignment horizontal="center" vertical="center" shrinkToFit="1"/>
    </xf>
    <xf numFmtId="0" fontId="118" fillId="13" borderId="128" xfId="0" applyFont="1" applyFill="1" applyBorder="1" applyAlignment="1">
      <alignment horizontal="center" vertical="center" shrinkToFit="1"/>
    </xf>
    <xf numFmtId="0" fontId="118" fillId="13" borderId="129" xfId="0" applyFont="1" applyFill="1" applyBorder="1" applyAlignment="1">
      <alignment horizontal="center" vertical="center" shrinkToFit="1"/>
    </xf>
    <xf numFmtId="49" fontId="130" fillId="0" borderId="3" xfId="0" applyNumberFormat="1" applyFont="1" applyBorder="1" applyAlignment="1" applyProtection="1">
      <alignment horizontal="center" vertical="center" wrapText="1"/>
      <protection locked="0"/>
    </xf>
    <xf numFmtId="0" fontId="50" fillId="0" borderId="2" xfId="0" applyFont="1" applyBorder="1" applyAlignment="1" applyProtection="1">
      <alignment horizontal="center" vertical="center"/>
      <protection locked="0"/>
    </xf>
    <xf numFmtId="0" fontId="52" fillId="0" borderId="61" xfId="0" applyFont="1" applyFill="1" applyBorder="1" applyAlignment="1" applyProtection="1">
      <alignment horizontal="center" vertical="center"/>
      <protection locked="0"/>
    </xf>
    <xf numFmtId="0" fontId="54" fillId="0" borderId="2" xfId="4" applyFont="1" applyFill="1" applyBorder="1" applyAlignment="1" applyProtection="1">
      <alignment horizontal="center" vertical="center"/>
      <protection locked="0"/>
    </xf>
    <xf numFmtId="0" fontId="0" fillId="0" borderId="24" xfId="0" applyBorder="1" applyProtection="1">
      <alignment vertical="center"/>
      <protection locked="0"/>
    </xf>
    <xf numFmtId="0" fontId="51" fillId="13" borderId="1" xfId="0" applyFont="1" applyFill="1" applyBorder="1" applyAlignment="1" applyProtection="1">
      <alignment horizontal="center" vertical="center"/>
      <protection locked="0"/>
    </xf>
    <xf numFmtId="0" fontId="52" fillId="0" borderId="32" xfId="0" applyFont="1" applyFill="1" applyBorder="1" applyAlignment="1" applyProtection="1">
      <alignment horizontal="center" vertical="center"/>
      <protection locked="0"/>
    </xf>
    <xf numFmtId="0" fontId="54" fillId="0" borderId="32" xfId="4" applyFont="1" applyFill="1" applyBorder="1" applyAlignment="1" applyProtection="1">
      <alignment horizontal="center" vertical="center"/>
      <protection locked="0"/>
    </xf>
    <xf numFmtId="0" fontId="51" fillId="13" borderId="24" xfId="0" applyFont="1" applyFill="1" applyBorder="1" applyAlignment="1" applyProtection="1">
      <alignment horizontal="center" vertical="center"/>
      <protection locked="0"/>
    </xf>
    <xf numFmtId="0" fontId="50" fillId="0" borderId="11" xfId="0" applyFont="1" applyBorder="1" applyAlignment="1" applyProtection="1">
      <alignment horizontal="center" vertical="center"/>
      <protection locked="0"/>
    </xf>
    <xf numFmtId="0" fontId="0" fillId="15" borderId="61" xfId="0" applyFill="1" applyBorder="1" applyAlignment="1" applyProtection="1">
      <alignment vertical="center"/>
      <protection locked="0"/>
    </xf>
    <xf numFmtId="0" fontId="0" fillId="15" borderId="0" xfId="0" applyFill="1" applyBorder="1" applyAlignment="1" applyProtection="1">
      <alignment vertical="center"/>
      <protection locked="0"/>
    </xf>
    <xf numFmtId="0" fontId="50" fillId="0" borderId="58" xfId="0" applyFont="1" applyBorder="1" applyAlignment="1" applyProtection="1">
      <alignment horizontal="center" vertical="center"/>
      <protection locked="0"/>
    </xf>
    <xf numFmtId="0" fontId="50" fillId="0" borderId="11" xfId="0" applyFont="1" applyFill="1" applyBorder="1" applyAlignment="1" applyProtection="1">
      <alignment horizontal="center" vertical="center"/>
      <protection locked="0"/>
    </xf>
    <xf numFmtId="0" fontId="52" fillId="15" borderId="0" xfId="0" applyFont="1" applyFill="1" applyBorder="1" applyAlignment="1" applyProtection="1">
      <alignment horizontal="center" vertical="center"/>
      <protection locked="0"/>
    </xf>
    <xf numFmtId="0" fontId="54" fillId="15" borderId="61" xfId="4" applyFont="1" applyFill="1" applyBorder="1" applyAlignment="1" applyProtection="1">
      <alignment horizontal="center" vertical="center"/>
      <protection locked="0"/>
    </xf>
    <xf numFmtId="0" fontId="51" fillId="0" borderId="24" xfId="0" applyFont="1" applyFill="1" applyBorder="1" applyAlignment="1" applyProtection="1">
      <alignment horizontal="center" vertical="center"/>
      <protection locked="0"/>
    </xf>
    <xf numFmtId="0" fontId="0" fillId="0" borderId="24" xfId="0" applyFill="1" applyBorder="1" applyProtection="1">
      <alignment vertical="center"/>
      <protection locked="0"/>
    </xf>
    <xf numFmtId="0" fontId="50" fillId="0" borderId="78" xfId="0" applyFont="1" applyFill="1" applyBorder="1" applyAlignment="1" applyProtection="1">
      <alignment horizontal="center" vertical="center"/>
      <protection locked="0"/>
    </xf>
    <xf numFmtId="0" fontId="52" fillId="15" borderId="13" xfId="0" applyFont="1" applyFill="1" applyBorder="1" applyAlignment="1" applyProtection="1">
      <alignment horizontal="center" vertical="center"/>
      <protection locked="0"/>
    </xf>
    <xf numFmtId="0" fontId="54" fillId="15" borderId="77" xfId="4" applyFont="1" applyFill="1" applyBorder="1" applyAlignment="1" applyProtection="1">
      <alignment horizontal="center" vertical="center"/>
      <protection locked="0"/>
    </xf>
    <xf numFmtId="0" fontId="51" fillId="0" borderId="26" xfId="0" applyFont="1" applyFill="1" applyBorder="1" applyAlignment="1" applyProtection="1">
      <alignment horizontal="center" vertical="center"/>
      <protection locked="0"/>
    </xf>
    <xf numFmtId="49" fontId="81" fillId="0" borderId="1" xfId="0" applyNumberFormat="1" applyFont="1" applyBorder="1" applyAlignment="1" applyProtection="1">
      <alignment horizontal="center" vertical="center" shrinkToFit="1"/>
      <protection locked="0"/>
    </xf>
    <xf numFmtId="0" fontId="92" fillId="4" borderId="105" xfId="0" applyFont="1" applyFill="1" applyBorder="1" applyAlignment="1" applyProtection="1">
      <alignment horizontal="center" vertical="center"/>
      <protection locked="0"/>
    </xf>
    <xf numFmtId="49" fontId="92" fillId="4" borderId="105" xfId="0" applyNumberFormat="1" applyFont="1" applyFill="1" applyBorder="1" applyAlignment="1" applyProtection="1">
      <alignment horizontal="center" vertical="center"/>
      <protection locked="0"/>
    </xf>
    <xf numFmtId="0" fontId="92" fillId="4" borderId="98" xfId="0" applyFont="1" applyFill="1" applyBorder="1" applyAlignment="1" applyProtection="1">
      <alignment horizontal="center" vertical="center"/>
      <protection locked="0"/>
    </xf>
    <xf numFmtId="0" fontId="92" fillId="4" borderId="106" xfId="0" applyFont="1" applyFill="1" applyBorder="1" applyAlignment="1" applyProtection="1">
      <alignment horizontal="center" vertical="center" shrinkToFit="1"/>
      <protection locked="0"/>
    </xf>
    <xf numFmtId="0" fontId="92" fillId="4" borderId="106" xfId="0" applyFont="1" applyFill="1" applyBorder="1" applyAlignment="1" applyProtection="1">
      <alignment horizontal="center" vertical="center"/>
      <protection locked="0"/>
    </xf>
    <xf numFmtId="176" fontId="93" fillId="11" borderId="98" xfId="0" applyNumberFormat="1" applyFont="1" applyFill="1" applyBorder="1" applyAlignment="1" applyProtection="1">
      <alignment horizontal="right" vertical="center" indent="1"/>
      <protection locked="0"/>
    </xf>
    <xf numFmtId="0" fontId="92" fillId="4" borderId="14" xfId="0" applyFont="1" applyFill="1" applyBorder="1" applyAlignment="1" applyProtection="1">
      <alignment horizontal="center" vertical="center"/>
      <protection locked="0"/>
    </xf>
    <xf numFmtId="49" fontId="92" fillId="4" borderId="12" xfId="0" applyNumberFormat="1" applyFont="1" applyFill="1" applyBorder="1" applyAlignment="1" applyProtection="1">
      <alignment horizontal="center" vertical="center"/>
      <protection locked="0"/>
    </xf>
    <xf numFmtId="49" fontId="92" fillId="4" borderId="14" xfId="0" applyNumberFormat="1" applyFont="1" applyFill="1" applyBorder="1" applyAlignment="1" applyProtection="1">
      <alignment horizontal="center" vertical="center"/>
      <protection locked="0"/>
    </xf>
    <xf numFmtId="0" fontId="92" fillId="4" borderId="1" xfId="0" applyFont="1" applyFill="1" applyBorder="1" applyAlignment="1" applyProtection="1">
      <alignment horizontal="center" vertical="center"/>
      <protection locked="0"/>
    </xf>
    <xf numFmtId="3" fontId="92" fillId="4" borderId="11" xfId="0" applyNumberFormat="1" applyFont="1" applyFill="1" applyBorder="1" applyAlignment="1" applyProtection="1">
      <alignment horizontal="center" vertical="center" shrinkToFit="1"/>
      <protection locked="0"/>
    </xf>
    <xf numFmtId="0" fontId="92" fillId="4" borderId="11" xfId="0" applyFont="1" applyFill="1" applyBorder="1" applyAlignment="1" applyProtection="1">
      <alignment horizontal="center" vertical="center"/>
      <protection locked="0"/>
    </xf>
    <xf numFmtId="176" fontId="93" fillId="11" borderId="1" xfId="0" applyNumberFormat="1" applyFont="1" applyFill="1" applyBorder="1" applyAlignment="1" applyProtection="1">
      <alignment horizontal="right" vertical="center" indent="1"/>
      <protection locked="0"/>
    </xf>
    <xf numFmtId="0" fontId="95" fillId="4" borderId="1" xfId="0" applyFont="1" applyFill="1" applyBorder="1" applyAlignment="1" applyProtection="1">
      <alignment horizontal="center" vertical="center"/>
      <protection locked="0"/>
    </xf>
    <xf numFmtId="0" fontId="96" fillId="4" borderId="11" xfId="0" applyFont="1" applyFill="1" applyBorder="1" applyAlignment="1" applyProtection="1">
      <alignment horizontal="center" vertical="center" shrinkToFit="1"/>
      <protection locked="0"/>
    </xf>
    <xf numFmtId="0" fontId="92" fillId="4" borderId="11" xfId="0" applyFont="1" applyFill="1" applyBorder="1" applyAlignment="1" applyProtection="1">
      <alignment horizontal="center" vertical="center" shrinkToFit="1"/>
      <protection locked="0"/>
    </xf>
    <xf numFmtId="0" fontId="92" fillId="4" borderId="15" xfId="0" applyFont="1" applyFill="1" applyBorder="1" applyAlignment="1" applyProtection="1">
      <alignment horizontal="center" vertical="center" shrinkToFit="1"/>
      <protection locked="0"/>
    </xf>
    <xf numFmtId="0" fontId="99" fillId="4" borderId="11" xfId="0" applyFont="1" applyFill="1" applyBorder="1" applyAlignment="1" applyProtection="1">
      <alignment horizontal="center" vertical="center" shrinkToFit="1"/>
      <protection locked="0"/>
    </xf>
    <xf numFmtId="49" fontId="6" fillId="4" borderId="12" xfId="0" applyNumberFormat="1" applyFont="1" applyFill="1" applyBorder="1" applyAlignment="1" applyProtection="1">
      <alignment horizontal="center" vertical="center"/>
      <protection locked="0"/>
    </xf>
    <xf numFmtId="0" fontId="6" fillId="4" borderId="1" xfId="0" applyFont="1" applyFill="1" applyBorder="1" applyAlignment="1" applyProtection="1">
      <alignment horizontal="center" vertical="center"/>
      <protection locked="0"/>
    </xf>
    <xf numFmtId="0" fontId="51" fillId="4" borderId="15" xfId="0" applyFont="1" applyFill="1" applyBorder="1" applyAlignment="1" applyProtection="1">
      <alignment horizontal="center" vertical="center"/>
      <protection locked="0"/>
    </xf>
    <xf numFmtId="176" fontId="7" fillId="11" borderId="1" xfId="0" applyNumberFormat="1" applyFont="1" applyFill="1" applyBorder="1" applyAlignment="1" applyProtection="1">
      <alignment horizontal="right" vertical="center" indent="1"/>
      <protection locked="0"/>
    </xf>
    <xf numFmtId="180" fontId="92" fillId="4" borderId="12" xfId="0" applyNumberFormat="1" applyFont="1" applyFill="1" applyBorder="1" applyAlignment="1" applyProtection="1">
      <alignment horizontal="center" vertical="center"/>
      <protection locked="0"/>
    </xf>
    <xf numFmtId="0" fontId="92" fillId="4" borderId="2" xfId="0" applyFont="1" applyFill="1" applyBorder="1" applyAlignment="1" applyProtection="1">
      <alignment horizontal="center" vertical="center"/>
      <protection locked="0"/>
    </xf>
    <xf numFmtId="176" fontId="93" fillId="11" borderId="2" xfId="0" applyNumberFormat="1" applyFont="1" applyFill="1" applyBorder="1" applyAlignment="1" applyProtection="1">
      <alignment horizontal="right" vertical="center" indent="1"/>
      <protection locked="0"/>
    </xf>
    <xf numFmtId="0" fontId="92" fillId="4" borderId="77" xfId="0" applyFont="1" applyFill="1" applyBorder="1" applyAlignment="1" applyProtection="1">
      <alignment horizontal="center" vertical="center"/>
      <protection locked="0"/>
    </xf>
    <xf numFmtId="180" fontId="6" fillId="4" borderId="9" xfId="0" applyNumberFormat="1" applyFont="1" applyFill="1" applyBorder="1" applyAlignment="1" applyProtection="1">
      <alignment horizontal="center" vertical="center"/>
      <protection locked="0"/>
    </xf>
    <xf numFmtId="49" fontId="92" fillId="4" borderId="77" xfId="0" applyNumberFormat="1" applyFont="1" applyFill="1" applyBorder="1" applyAlignment="1" applyProtection="1">
      <alignment horizontal="center" vertical="center"/>
      <protection locked="0"/>
    </xf>
    <xf numFmtId="0" fontId="6" fillId="4" borderId="9" xfId="0" applyFont="1" applyFill="1" applyBorder="1" applyAlignment="1" applyProtection="1">
      <alignment horizontal="center" vertical="center"/>
      <protection locked="0"/>
    </xf>
    <xf numFmtId="0" fontId="6" fillId="4" borderId="9" xfId="0" applyFont="1" applyFill="1" applyBorder="1" applyAlignment="1" applyProtection="1">
      <alignment horizontal="center" vertical="center" shrinkToFit="1"/>
      <protection locked="0"/>
    </xf>
    <xf numFmtId="176" fontId="7" fillId="11" borderId="9" xfId="0" applyNumberFormat="1" applyFont="1" applyFill="1" applyBorder="1" applyAlignment="1" applyProtection="1">
      <alignment horizontal="right" vertical="center" indent="1"/>
      <protection locked="0"/>
    </xf>
    <xf numFmtId="41" fontId="82" fillId="13" borderId="82" xfId="1" applyFont="1" applyFill="1" applyBorder="1" applyAlignment="1" applyProtection="1">
      <alignment vertical="center"/>
      <protection hidden="1"/>
    </xf>
    <xf numFmtId="178" fontId="7" fillId="6" borderId="20" xfId="0" applyNumberFormat="1" applyFont="1" applyFill="1" applyBorder="1" applyProtection="1">
      <alignment vertical="center"/>
      <protection hidden="1"/>
    </xf>
    <xf numFmtId="178" fontId="7" fillId="0" borderId="7" xfId="0" applyNumberFormat="1" applyFont="1" applyFill="1" applyBorder="1" applyProtection="1">
      <alignment vertical="center"/>
      <protection hidden="1"/>
    </xf>
    <xf numFmtId="178" fontId="7" fillId="6" borderId="7" xfId="0" applyNumberFormat="1" applyFont="1" applyFill="1" applyBorder="1" applyProtection="1">
      <alignment vertical="center"/>
      <protection hidden="1"/>
    </xf>
    <xf numFmtId="178" fontId="7" fillId="0" borderId="33" xfId="0" applyNumberFormat="1" applyFont="1" applyFill="1" applyBorder="1" applyProtection="1">
      <alignment vertical="center"/>
      <protection hidden="1"/>
    </xf>
    <xf numFmtId="41" fontId="94" fillId="3" borderId="27" xfId="1" applyFont="1" applyFill="1" applyBorder="1" applyAlignment="1" applyProtection="1">
      <alignment horizontal="right" vertical="center" indent="1"/>
      <protection hidden="1"/>
    </xf>
    <xf numFmtId="41" fontId="94" fillId="0" borderId="1" xfId="1" applyFont="1" applyFill="1" applyBorder="1" applyAlignment="1" applyProtection="1">
      <alignment horizontal="right" vertical="center" indent="1"/>
      <protection hidden="1"/>
    </xf>
    <xf numFmtId="41" fontId="94" fillId="6" borderId="1" xfId="1" applyFont="1" applyFill="1" applyBorder="1" applyAlignment="1" applyProtection="1">
      <alignment horizontal="right" vertical="center" indent="1"/>
      <protection hidden="1"/>
    </xf>
    <xf numFmtId="41" fontId="7" fillId="0" borderId="32" xfId="1" applyFont="1" applyBorder="1" applyProtection="1">
      <alignment vertical="center"/>
      <protection hidden="1"/>
    </xf>
    <xf numFmtId="41" fontId="97" fillId="7" borderId="16" xfId="1" applyFont="1" applyFill="1" applyBorder="1" applyProtection="1">
      <alignment vertical="center"/>
      <protection hidden="1"/>
    </xf>
    <xf numFmtId="0" fontId="84" fillId="0" borderId="107" xfId="4" applyFont="1" applyBorder="1" applyAlignment="1" applyProtection="1">
      <alignment horizontal="center" vertical="center"/>
      <protection hidden="1"/>
    </xf>
    <xf numFmtId="0" fontId="84" fillId="0" borderId="108" xfId="4" applyFont="1" applyBorder="1" applyAlignment="1" applyProtection="1">
      <alignment horizontal="center" vertical="center"/>
      <protection hidden="1"/>
    </xf>
    <xf numFmtId="0" fontId="84" fillId="0" borderId="109" xfId="4" applyFont="1" applyBorder="1" applyAlignment="1" applyProtection="1">
      <alignment horizontal="center" vertical="center"/>
      <protection hidden="1"/>
    </xf>
    <xf numFmtId="0" fontId="47" fillId="13" borderId="16" xfId="0" applyFont="1" applyFill="1" applyBorder="1" applyAlignment="1" applyProtection="1">
      <alignment horizontal="center" vertical="center"/>
      <protection hidden="1"/>
    </xf>
    <xf numFmtId="0" fontId="126" fillId="13" borderId="16" xfId="0" applyFont="1" applyFill="1" applyBorder="1" applyAlignment="1" applyProtection="1">
      <alignment horizontal="center" vertical="center" shrinkToFit="1"/>
      <protection hidden="1"/>
    </xf>
    <xf numFmtId="0" fontId="117" fillId="0" borderId="97" xfId="0" applyFont="1" applyBorder="1" applyAlignment="1" applyProtection="1">
      <alignment horizontal="center" vertical="center"/>
      <protection locked="0"/>
    </xf>
    <xf numFmtId="177" fontId="71" fillId="0" borderId="98" xfId="0" applyNumberFormat="1" applyFont="1" applyBorder="1" applyAlignment="1" applyProtection="1">
      <alignment horizontal="center" vertical="center"/>
      <protection locked="0"/>
    </xf>
    <xf numFmtId="0" fontId="111" fillId="0" borderId="98" xfId="0" applyFont="1" applyBorder="1" applyAlignment="1" applyProtection="1">
      <alignment horizontal="center" vertical="center"/>
      <protection locked="0"/>
    </xf>
    <xf numFmtId="0" fontId="111" fillId="0" borderId="98" xfId="0" applyFont="1" applyBorder="1" applyAlignment="1" applyProtection="1">
      <alignment horizontal="center" vertical="center" shrinkToFit="1"/>
      <protection locked="0"/>
    </xf>
    <xf numFmtId="176" fontId="111" fillId="0" borderId="98" xfId="0" applyNumberFormat="1" applyFont="1" applyBorder="1" applyAlignment="1" applyProtection="1">
      <alignment horizontal="center" vertical="center"/>
      <protection locked="0"/>
    </xf>
    <xf numFmtId="49" fontId="111" fillId="0" borderId="99" xfId="0" quotePrefix="1" applyNumberFormat="1" applyFont="1" applyBorder="1" applyAlignment="1" applyProtection="1">
      <alignment horizontal="left" vertical="center" wrapText="1"/>
      <protection locked="0"/>
    </xf>
    <xf numFmtId="0" fontId="104" fillId="0" borderId="6" xfId="0" applyFont="1" applyBorder="1" applyAlignment="1" applyProtection="1">
      <alignment vertical="center"/>
      <protection locked="0"/>
    </xf>
    <xf numFmtId="0" fontId="104" fillId="0" borderId="1" xfId="0" applyFont="1" applyBorder="1" applyAlignment="1" applyProtection="1">
      <alignment vertical="center"/>
      <protection locked="0"/>
    </xf>
    <xf numFmtId="0" fontId="102" fillId="0" borderId="1" xfId="0" applyFont="1" applyBorder="1" applyAlignment="1" applyProtection="1">
      <alignment vertical="center"/>
      <protection locked="0"/>
    </xf>
    <xf numFmtId="0" fontId="103" fillId="0" borderId="1" xfId="0" applyFont="1" applyBorder="1" applyAlignment="1" applyProtection="1">
      <alignment vertical="center" shrinkToFit="1"/>
      <protection locked="0"/>
    </xf>
    <xf numFmtId="176" fontId="103" fillId="0" borderId="1" xfId="0" applyNumberFormat="1" applyFont="1" applyBorder="1" applyAlignment="1" applyProtection="1">
      <alignment vertical="center"/>
      <protection locked="0"/>
    </xf>
    <xf numFmtId="49" fontId="78" fillId="0" borderId="7" xfId="0" applyNumberFormat="1" applyFont="1" applyBorder="1" applyAlignment="1" applyProtection="1">
      <alignment horizontal="left" vertical="center"/>
      <protection locked="0"/>
    </xf>
    <xf numFmtId="0" fontId="78" fillId="0" borderId="6" xfId="0" applyFont="1" applyBorder="1" applyAlignment="1" applyProtection="1">
      <alignment vertical="center"/>
      <protection locked="0"/>
    </xf>
    <xf numFmtId="0" fontId="78" fillId="0" borderId="1" xfId="0" applyFont="1" applyBorder="1" applyAlignment="1" applyProtection="1">
      <alignment vertical="center"/>
      <protection locked="0"/>
    </xf>
    <xf numFmtId="0" fontId="78" fillId="0" borderId="1" xfId="0" applyFont="1" applyBorder="1" applyAlignment="1" applyProtection="1">
      <alignment vertical="center" shrinkToFit="1"/>
      <protection locked="0"/>
    </xf>
    <xf numFmtId="176" fontId="78" fillId="0" borderId="1" xfId="0" applyNumberFormat="1" applyFont="1" applyBorder="1" applyAlignment="1" applyProtection="1">
      <alignment vertical="center"/>
      <protection locked="0"/>
    </xf>
    <xf numFmtId="176" fontId="78" fillId="0" borderId="9" xfId="0" applyNumberFormat="1" applyFont="1" applyBorder="1" applyAlignment="1" applyProtection="1">
      <alignment vertical="center"/>
      <protection locked="0"/>
    </xf>
    <xf numFmtId="49" fontId="78" fillId="0" borderId="100" xfId="0" applyNumberFormat="1" applyFont="1" applyBorder="1" applyAlignment="1" applyProtection="1">
      <alignment horizontal="left" vertical="center"/>
      <protection locked="0"/>
    </xf>
    <xf numFmtId="41" fontId="144" fillId="9" borderId="32" xfId="2" applyNumberFormat="1" applyFont="1" applyFill="1" applyBorder="1" applyAlignment="1">
      <alignment horizontal="center" vertical="center" shrinkToFit="1"/>
    </xf>
    <xf numFmtId="41" fontId="144" fillId="9" borderId="62" xfId="2" applyNumberFormat="1" applyFont="1" applyFill="1" applyBorder="1" applyAlignment="1">
      <alignment horizontal="center" vertical="center" shrinkToFit="1"/>
    </xf>
    <xf numFmtId="41" fontId="144" fillId="9" borderId="11" xfId="2" applyNumberFormat="1" applyFont="1" applyFill="1" applyBorder="1" applyAlignment="1">
      <alignment horizontal="center" vertical="center" shrinkToFit="1"/>
    </xf>
    <xf numFmtId="0" fontId="136" fillId="0" borderId="0" xfId="3" applyNumberFormat="1" applyFont="1" applyBorder="1" applyAlignment="1" applyProtection="1">
      <alignment horizontal="center" vertical="center" wrapText="1"/>
    </xf>
    <xf numFmtId="41" fontId="144" fillId="9" borderId="34" xfId="2" applyNumberFormat="1" applyFont="1" applyFill="1" applyBorder="1" applyAlignment="1">
      <alignment horizontal="center" vertical="center" shrinkToFit="1"/>
    </xf>
    <xf numFmtId="0" fontId="0" fillId="0" borderId="0" xfId="0" applyAlignment="1">
      <alignment vertical="center" shrinkToFit="1"/>
    </xf>
    <xf numFmtId="0" fontId="0" fillId="0" borderId="0" xfId="0" applyProtection="1">
      <alignment vertical="center"/>
      <protection locked="0"/>
    </xf>
    <xf numFmtId="49" fontId="141" fillId="19" borderId="8" xfId="5" applyNumberFormat="1" applyFont="1" applyFill="1" applyBorder="1" applyAlignment="1" applyProtection="1">
      <alignment horizontal="center" vertical="center" shrinkToFit="1"/>
      <protection hidden="1"/>
    </xf>
    <xf numFmtId="0" fontId="141" fillId="19" borderId="9" xfId="5" applyNumberFormat="1" applyFont="1" applyFill="1" applyBorder="1" applyAlignment="1" applyProtection="1">
      <alignment horizontal="center" vertical="center" shrinkToFit="1"/>
      <protection hidden="1"/>
    </xf>
    <xf numFmtId="0" fontId="140" fillId="19" borderId="9" xfId="6" applyNumberFormat="1" applyFont="1" applyFill="1" applyBorder="1" applyAlignment="1" applyProtection="1">
      <alignment horizontal="center" vertical="center" shrinkToFit="1"/>
      <protection hidden="1"/>
    </xf>
    <xf numFmtId="41" fontId="142" fillId="19" borderId="9" xfId="2" applyNumberFormat="1" applyFont="1" applyFill="1" applyBorder="1" applyAlignment="1" applyProtection="1">
      <alignment vertical="center" shrinkToFit="1"/>
      <protection hidden="1"/>
    </xf>
    <xf numFmtId="41" fontId="143" fillId="19" borderId="122" xfId="5" applyNumberFormat="1" applyFont="1" applyFill="1" applyBorder="1" applyAlignment="1" applyProtection="1">
      <alignment vertical="center" shrinkToFit="1"/>
      <protection hidden="1"/>
    </xf>
    <xf numFmtId="41" fontId="118" fillId="0" borderId="19" xfId="1" applyFont="1" applyBorder="1" applyProtection="1">
      <alignment vertical="center"/>
      <protection hidden="1"/>
    </xf>
    <xf numFmtId="0" fontId="58" fillId="0" borderId="13" xfId="0" applyFont="1" applyBorder="1" applyAlignment="1">
      <alignment horizontal="right" vertical="center" wrapText="1"/>
    </xf>
    <xf numFmtId="0" fontId="48" fillId="0" borderId="28" xfId="0" applyFont="1" applyBorder="1" applyAlignment="1">
      <alignment horizontal="center" vertical="center" wrapText="1"/>
    </xf>
    <xf numFmtId="0" fontId="41" fillId="9" borderId="18" xfId="0" applyFont="1" applyFill="1" applyBorder="1" applyAlignment="1">
      <alignment horizontal="center" vertical="center"/>
    </xf>
    <xf numFmtId="0" fontId="41" fillId="9" borderId="22" xfId="0" applyFont="1" applyFill="1" applyBorder="1" applyAlignment="1">
      <alignment horizontal="center" vertical="center"/>
    </xf>
    <xf numFmtId="0" fontId="41" fillId="9" borderId="21" xfId="0" applyFont="1" applyFill="1" applyBorder="1" applyAlignment="1">
      <alignment horizontal="center" vertical="center"/>
    </xf>
    <xf numFmtId="0" fontId="47" fillId="0" borderId="30" xfId="0" applyFont="1" applyBorder="1" applyAlignment="1">
      <alignment horizontal="center" vertical="center"/>
    </xf>
    <xf numFmtId="0" fontId="47" fillId="0" borderId="28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77" fillId="0" borderId="0" xfId="0" applyFont="1" applyBorder="1" applyAlignment="1">
      <alignment horizontal="center" vertical="center"/>
    </xf>
    <xf numFmtId="0" fontId="125" fillId="18" borderId="1" xfId="0" applyFont="1" applyFill="1" applyBorder="1" applyAlignment="1" applyProtection="1">
      <alignment horizontal="center" vertical="center" shrinkToFit="1"/>
      <protection hidden="1"/>
    </xf>
    <xf numFmtId="0" fontId="133" fillId="2" borderId="11" xfId="0" applyFont="1" applyFill="1" applyBorder="1" applyAlignment="1">
      <alignment horizontal="center" vertical="center" shrinkToFit="1"/>
    </xf>
    <xf numFmtId="0" fontId="133" fillId="2" borderId="12" xfId="0" applyFont="1" applyFill="1" applyBorder="1" applyAlignment="1">
      <alignment horizontal="center" vertical="center" shrinkToFit="1"/>
    </xf>
    <xf numFmtId="0" fontId="58" fillId="2" borderId="18" xfId="0" applyFont="1" applyFill="1" applyBorder="1" applyAlignment="1">
      <alignment horizontal="left" vertical="center" wrapText="1"/>
    </xf>
    <xf numFmtId="0" fontId="58" fillId="2" borderId="21" xfId="0" applyFont="1" applyFill="1" applyBorder="1" applyAlignment="1">
      <alignment horizontal="left" vertical="center" wrapText="1"/>
    </xf>
    <xf numFmtId="0" fontId="58" fillId="2" borderId="22" xfId="0" applyFont="1" applyFill="1" applyBorder="1" applyAlignment="1">
      <alignment horizontal="left" vertical="center" wrapText="1"/>
    </xf>
    <xf numFmtId="0" fontId="58" fillId="2" borderId="23" xfId="0" applyFont="1" applyFill="1" applyBorder="1" applyAlignment="1">
      <alignment horizontal="left" vertical="center" wrapText="1"/>
    </xf>
    <xf numFmtId="0" fontId="58" fillId="2" borderId="0" xfId="0" applyFont="1" applyFill="1" applyBorder="1" applyAlignment="1">
      <alignment horizontal="left" vertical="center" wrapText="1"/>
    </xf>
    <xf numFmtId="0" fontId="58" fillId="2" borderId="24" xfId="0" applyFont="1" applyFill="1" applyBorder="1" applyAlignment="1">
      <alignment horizontal="left" vertical="center" wrapText="1"/>
    </xf>
    <xf numFmtId="0" fontId="58" fillId="2" borderId="25" xfId="0" applyFont="1" applyFill="1" applyBorder="1" applyAlignment="1">
      <alignment horizontal="left" vertical="center" wrapText="1"/>
    </xf>
    <xf numFmtId="0" fontId="58" fillId="2" borderId="13" xfId="0" applyFont="1" applyFill="1" applyBorder="1" applyAlignment="1">
      <alignment horizontal="left" vertical="center" wrapText="1"/>
    </xf>
    <xf numFmtId="0" fontId="58" fillId="2" borderId="26" xfId="0" applyFont="1" applyFill="1" applyBorder="1" applyAlignment="1">
      <alignment horizontal="left" vertical="center" wrapText="1"/>
    </xf>
    <xf numFmtId="0" fontId="125" fillId="18" borderId="11" xfId="0" applyFont="1" applyFill="1" applyBorder="1" applyAlignment="1" applyProtection="1">
      <alignment horizontal="center" vertical="center" shrinkToFit="1"/>
      <protection hidden="1"/>
    </xf>
    <xf numFmtId="0" fontId="125" fillId="18" borderId="12" xfId="0" applyFont="1" applyFill="1" applyBorder="1" applyAlignment="1" applyProtection="1">
      <alignment horizontal="center" vertical="center" shrinkToFit="1"/>
      <protection hidden="1"/>
    </xf>
    <xf numFmtId="41" fontId="79" fillId="0" borderId="0" xfId="1" applyFont="1" applyAlignment="1">
      <alignment horizontal="center" vertical="center"/>
    </xf>
    <xf numFmtId="0" fontId="26" fillId="0" borderId="30" xfId="0" applyFont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0" fillId="0" borderId="0" xfId="0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/>
    </xf>
    <xf numFmtId="0" fontId="78" fillId="0" borderId="8" xfId="0" applyFont="1" applyBorder="1" applyAlignment="1" applyProtection="1">
      <alignment horizontal="center" vertical="center"/>
      <protection locked="0"/>
    </xf>
    <xf numFmtId="0" fontId="78" fillId="0" borderId="9" xfId="0" applyFont="1" applyBorder="1" applyAlignment="1" applyProtection="1">
      <alignment horizontal="center" vertical="center"/>
      <protection locked="0"/>
    </xf>
    <xf numFmtId="0" fontId="106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68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/>
    </xf>
    <xf numFmtId="0" fontId="105" fillId="0" borderId="0" xfId="0" applyFont="1" applyBorder="1" applyAlignment="1">
      <alignment horizontal="center" vertical="center"/>
    </xf>
    <xf numFmtId="0" fontId="0" fillId="0" borderId="58" xfId="0" applyFont="1" applyBorder="1" applyAlignment="1">
      <alignment horizontal="left" vertical="center" wrapText="1"/>
    </xf>
    <xf numFmtId="0" fontId="6" fillId="0" borderId="59" xfId="0" applyFont="1" applyBorder="1" applyAlignment="1">
      <alignment horizontal="left" vertical="center" wrapText="1"/>
    </xf>
    <xf numFmtId="0" fontId="6" fillId="0" borderId="60" xfId="0" applyFont="1" applyBorder="1" applyAlignment="1">
      <alignment horizontal="left" vertical="center" wrapText="1"/>
    </xf>
    <xf numFmtId="0" fontId="6" fillId="0" borderId="34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 wrapText="1"/>
    </xf>
    <xf numFmtId="0" fontId="6" fillId="0" borderId="61" xfId="0" applyFont="1" applyBorder="1" applyAlignment="1">
      <alignment horizontal="left" vertical="center" wrapText="1"/>
    </xf>
    <xf numFmtId="0" fontId="6" fillId="0" borderId="15" xfId="0" applyFont="1" applyBorder="1" applyAlignment="1">
      <alignment horizontal="left" vertical="center" wrapText="1"/>
    </xf>
    <xf numFmtId="0" fontId="6" fillId="0" borderId="29" xfId="0" applyFont="1" applyBorder="1" applyAlignment="1">
      <alignment horizontal="left" vertical="center" wrapText="1"/>
    </xf>
    <xf numFmtId="0" fontId="6" fillId="0" borderId="14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left" vertical="center" wrapText="1"/>
    </xf>
    <xf numFmtId="0" fontId="0" fillId="0" borderId="28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11" xfId="0" applyBorder="1" applyAlignment="1">
      <alignment horizontal="left" vertical="top" wrapText="1"/>
    </xf>
    <xf numFmtId="0" fontId="0" fillId="0" borderId="50" xfId="0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0" fillId="0" borderId="30" xfId="0" applyBorder="1" applyAlignment="1">
      <alignment horizontal="left" vertical="center" wrapText="1"/>
    </xf>
    <xf numFmtId="0" fontId="0" fillId="0" borderId="29" xfId="0" applyBorder="1" applyAlignment="1">
      <alignment horizontal="center" vertical="center"/>
    </xf>
    <xf numFmtId="0" fontId="116" fillId="0" borderId="0" xfId="0" applyFont="1" applyAlignment="1">
      <alignment horizontal="center" vertical="top" wrapText="1"/>
    </xf>
    <xf numFmtId="0" fontId="58" fillId="0" borderId="11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63" xfId="0" applyFont="1" applyFill="1" applyBorder="1" applyAlignment="1">
      <alignment horizontal="center" vertical="center" wrapText="1"/>
    </xf>
    <xf numFmtId="0" fontId="32" fillId="2" borderId="64" xfId="0" applyFont="1" applyFill="1" applyBorder="1" applyAlignment="1">
      <alignment horizontal="center" vertical="center" wrapText="1"/>
    </xf>
    <xf numFmtId="0" fontId="32" fillId="2" borderId="65" xfId="0" applyFont="1" applyFill="1" applyBorder="1" applyAlignment="1">
      <alignment horizontal="center" vertical="center" wrapText="1"/>
    </xf>
    <xf numFmtId="0" fontId="46" fillId="2" borderId="110" xfId="0" applyFont="1" applyFill="1" applyBorder="1" applyAlignment="1">
      <alignment horizontal="center" vertical="center" wrapText="1"/>
    </xf>
    <xf numFmtId="0" fontId="46" fillId="2" borderId="113" xfId="0" applyFont="1" applyFill="1" applyBorder="1" applyAlignment="1">
      <alignment horizontal="center" vertical="center" wrapText="1"/>
    </xf>
    <xf numFmtId="0" fontId="46" fillId="2" borderId="115" xfId="0" applyFont="1" applyFill="1" applyBorder="1" applyAlignment="1">
      <alignment horizontal="center" vertical="center" wrapText="1"/>
    </xf>
    <xf numFmtId="0" fontId="32" fillId="2" borderId="47" xfId="0" applyFont="1" applyFill="1" applyBorder="1" applyAlignment="1">
      <alignment horizontal="center" vertical="center" wrapText="1"/>
    </xf>
    <xf numFmtId="0" fontId="32" fillId="2" borderId="48" xfId="0" applyFont="1" applyFill="1" applyBorder="1" applyAlignment="1">
      <alignment horizontal="center" vertical="center" wrapText="1"/>
    </xf>
    <xf numFmtId="0" fontId="32" fillId="2" borderId="49" xfId="0" applyFont="1" applyFill="1" applyBorder="1" applyAlignment="1">
      <alignment horizontal="center" vertical="center" wrapText="1"/>
    </xf>
    <xf numFmtId="0" fontId="32" fillId="2" borderId="50" xfId="0" applyFont="1" applyFill="1" applyBorder="1" applyAlignment="1">
      <alignment horizontal="center" vertical="center" wrapText="1"/>
    </xf>
    <xf numFmtId="0" fontId="32" fillId="2" borderId="51" xfId="0" applyFont="1" applyFill="1" applyBorder="1" applyAlignment="1">
      <alignment horizontal="center" vertical="center" wrapText="1"/>
    </xf>
    <xf numFmtId="0" fontId="32" fillId="2" borderId="53" xfId="0" applyFont="1" applyFill="1" applyBorder="1" applyAlignment="1">
      <alignment horizontal="center" vertical="center" wrapText="1"/>
    </xf>
    <xf numFmtId="0" fontId="32" fillId="2" borderId="40" xfId="0" applyFont="1" applyFill="1" applyBorder="1" applyAlignment="1">
      <alignment horizontal="center" vertical="center" wrapText="1"/>
    </xf>
    <xf numFmtId="0" fontId="33" fillId="2" borderId="40" xfId="0" applyFont="1" applyFill="1" applyBorder="1" applyAlignment="1">
      <alignment horizontal="center" vertical="center" wrapText="1"/>
    </xf>
    <xf numFmtId="0" fontId="30" fillId="2" borderId="30" xfId="0" applyFont="1" applyFill="1" applyBorder="1" applyAlignment="1">
      <alignment horizontal="center" vertical="center"/>
    </xf>
    <xf numFmtId="0" fontId="30" fillId="2" borderId="28" xfId="0" applyFont="1" applyFill="1" applyBorder="1" applyAlignment="1">
      <alignment horizontal="center" vertical="center"/>
    </xf>
    <xf numFmtId="0" fontId="30" fillId="2" borderId="16" xfId="0" applyFont="1" applyFill="1" applyBorder="1" applyAlignment="1">
      <alignment horizontal="center" vertical="center"/>
    </xf>
    <xf numFmtId="0" fontId="27" fillId="0" borderId="0" xfId="0" applyFont="1" applyAlignment="1">
      <alignment horizontal="left" vertical="center" wrapText="1"/>
    </xf>
    <xf numFmtId="0" fontId="27" fillId="0" borderId="29" xfId="0" applyFont="1" applyBorder="1" applyAlignment="1">
      <alignment horizontal="left" vertical="center" wrapText="1"/>
    </xf>
    <xf numFmtId="0" fontId="32" fillId="2" borderId="32" xfId="0" applyFont="1" applyFill="1" applyBorder="1" applyAlignment="1">
      <alignment horizontal="center" vertical="center" wrapText="1"/>
    </xf>
    <xf numFmtId="0" fontId="32" fillId="2" borderId="62" xfId="0" applyFont="1" applyFill="1" applyBorder="1" applyAlignment="1">
      <alignment horizontal="center" vertical="center" wrapText="1"/>
    </xf>
    <xf numFmtId="0" fontId="32" fillId="2" borderId="2" xfId="0" applyFont="1" applyFill="1" applyBorder="1" applyAlignment="1">
      <alignment horizontal="center" vertical="center" wrapText="1"/>
    </xf>
    <xf numFmtId="0" fontId="33" fillId="2" borderId="35" xfId="0" applyFont="1" applyFill="1" applyBorder="1" applyAlignment="1">
      <alignment horizontal="center" vertical="center" wrapText="1"/>
    </xf>
    <xf numFmtId="0" fontId="33" fillId="2" borderId="36" xfId="0" applyFont="1" applyFill="1" applyBorder="1" applyAlignment="1">
      <alignment horizontal="center" vertical="center" wrapText="1"/>
    </xf>
    <xf numFmtId="0" fontId="34" fillId="10" borderId="36" xfId="0" applyFont="1" applyFill="1" applyBorder="1" applyAlignment="1">
      <alignment horizontal="center" vertical="center" wrapText="1"/>
    </xf>
    <xf numFmtId="0" fontId="34" fillId="10" borderId="37" xfId="0" applyFont="1" applyFill="1" applyBorder="1" applyAlignment="1">
      <alignment horizontal="center" vertical="center" wrapText="1"/>
    </xf>
    <xf numFmtId="0" fontId="34" fillId="10" borderId="38" xfId="0" applyFont="1" applyFill="1" applyBorder="1" applyAlignment="1">
      <alignment horizontal="center" vertical="center" wrapText="1"/>
    </xf>
    <xf numFmtId="0" fontId="33" fillId="2" borderId="39" xfId="0" applyFont="1" applyFill="1" applyBorder="1" applyAlignment="1">
      <alignment horizontal="center" vertical="center" wrapText="1"/>
    </xf>
    <xf numFmtId="0" fontId="34" fillId="10" borderId="40" xfId="0" applyFont="1" applyFill="1" applyBorder="1" applyAlignment="1">
      <alignment horizontal="center" vertical="center" wrapText="1"/>
    </xf>
    <xf numFmtId="0" fontId="34" fillId="10" borderId="41" xfId="0" applyFont="1" applyFill="1" applyBorder="1" applyAlignment="1">
      <alignment horizontal="center" vertical="center" wrapText="1"/>
    </xf>
    <xf numFmtId="0" fontId="34" fillId="10" borderId="42" xfId="0" applyFont="1" applyFill="1" applyBorder="1" applyAlignment="1">
      <alignment horizontal="center" vertical="center" wrapText="1"/>
    </xf>
    <xf numFmtId="0" fontId="65" fillId="10" borderId="40" xfId="0" applyFont="1" applyFill="1" applyBorder="1" applyAlignment="1">
      <alignment horizontal="center" vertical="center" wrapText="1"/>
    </xf>
    <xf numFmtId="0" fontId="65" fillId="10" borderId="41" xfId="0" applyFont="1" applyFill="1" applyBorder="1" applyAlignment="1">
      <alignment horizontal="center" vertical="center" wrapText="1"/>
    </xf>
    <xf numFmtId="0" fontId="65" fillId="10" borderId="42" xfId="0" applyFont="1" applyFill="1" applyBorder="1" applyAlignment="1">
      <alignment horizontal="center" vertical="center" wrapText="1"/>
    </xf>
    <xf numFmtId="0" fontId="33" fillId="2" borderId="43" xfId="0" applyFont="1" applyFill="1" applyBorder="1" applyAlignment="1">
      <alignment horizontal="center" vertical="center" wrapText="1"/>
    </xf>
    <xf numFmtId="0" fontId="33" fillId="2" borderId="44" xfId="0" applyFont="1" applyFill="1" applyBorder="1" applyAlignment="1">
      <alignment horizontal="center" vertical="center" wrapText="1"/>
    </xf>
    <xf numFmtId="0" fontId="65" fillId="10" borderId="44" xfId="0" applyFont="1" applyFill="1" applyBorder="1" applyAlignment="1">
      <alignment horizontal="center" vertical="center" wrapText="1"/>
    </xf>
    <xf numFmtId="0" fontId="65" fillId="10" borderId="45" xfId="0" applyFont="1" applyFill="1" applyBorder="1" applyAlignment="1">
      <alignment horizontal="center" vertical="center" wrapText="1"/>
    </xf>
    <xf numFmtId="0" fontId="65" fillId="10" borderId="46" xfId="0" applyFont="1" applyFill="1" applyBorder="1" applyAlignment="1">
      <alignment horizontal="center" vertical="center" wrapText="1"/>
    </xf>
    <xf numFmtId="0" fontId="100" fillId="0" borderId="30" xfId="0" applyFont="1" applyBorder="1" applyAlignment="1">
      <alignment horizontal="center" vertical="center"/>
    </xf>
    <xf numFmtId="0" fontId="100" fillId="0" borderId="28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 wrapText="1"/>
    </xf>
    <xf numFmtId="0" fontId="6" fillId="0" borderId="21" xfId="0" applyFont="1" applyBorder="1" applyAlignment="1">
      <alignment horizontal="left" vertical="center" wrapText="1"/>
    </xf>
    <xf numFmtId="0" fontId="6" fillId="0" borderId="22" xfId="0" applyFont="1" applyBorder="1" applyAlignment="1">
      <alignment horizontal="left" vertical="center" wrapText="1"/>
    </xf>
    <xf numFmtId="0" fontId="6" fillId="0" borderId="101" xfId="0" applyFont="1" applyBorder="1" applyAlignment="1">
      <alignment horizontal="left" vertical="center" wrapText="1"/>
    </xf>
    <xf numFmtId="0" fontId="6" fillId="0" borderId="102" xfId="0" applyFont="1" applyBorder="1" applyAlignment="1">
      <alignment horizontal="left" vertical="center" wrapText="1"/>
    </xf>
    <xf numFmtId="0" fontId="41" fillId="0" borderId="21" xfId="0" applyFont="1" applyBorder="1" applyAlignment="1">
      <alignment horizontal="left" wrapText="1"/>
    </xf>
    <xf numFmtId="0" fontId="41" fillId="0" borderId="21" xfId="0" applyFont="1" applyBorder="1" applyAlignment="1">
      <alignment horizontal="left"/>
    </xf>
    <xf numFmtId="0" fontId="41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41" fontId="144" fillId="9" borderId="127" xfId="2" applyNumberFormat="1" applyFont="1" applyFill="1" applyBorder="1" applyAlignment="1">
      <alignment horizontal="center" vertical="center" shrinkToFit="1"/>
    </xf>
    <xf numFmtId="41" fontId="144" fillId="9" borderId="20" xfId="2" applyNumberFormat="1" applyFont="1" applyFill="1" applyBorder="1" applyAlignment="1">
      <alignment horizontal="center" vertical="center" shrinkToFit="1"/>
    </xf>
    <xf numFmtId="41" fontId="144" fillId="9" borderId="11" xfId="2" applyNumberFormat="1" applyFont="1" applyFill="1" applyBorder="1" applyAlignment="1">
      <alignment horizontal="center" vertical="center" shrinkToFit="1"/>
    </xf>
    <xf numFmtId="41" fontId="144" fillId="9" borderId="12" xfId="2" applyNumberFormat="1" applyFont="1" applyFill="1" applyBorder="1" applyAlignment="1">
      <alignment horizontal="center" vertical="center" shrinkToFit="1"/>
    </xf>
    <xf numFmtId="41" fontId="144" fillId="9" borderId="50" xfId="2" applyNumberFormat="1" applyFont="1" applyFill="1" applyBorder="1" applyAlignment="1">
      <alignment horizontal="center" vertical="center" shrinkToFit="1"/>
    </xf>
    <xf numFmtId="0" fontId="136" fillId="0" borderId="0" xfId="3" applyNumberFormat="1" applyFont="1" applyBorder="1" applyAlignment="1" applyProtection="1">
      <alignment horizontal="center" vertical="center" wrapText="1"/>
    </xf>
    <xf numFmtId="0" fontId="144" fillId="9" borderId="97" xfId="5" applyNumberFormat="1" applyFont="1" applyFill="1" applyBorder="1" applyAlignment="1">
      <alignment horizontal="center" vertical="center" wrapText="1" shrinkToFit="1"/>
    </xf>
    <xf numFmtId="0" fontId="144" fillId="9" borderId="6" xfId="5" applyNumberFormat="1" applyFont="1" applyFill="1" applyBorder="1" applyAlignment="1">
      <alignment horizontal="center" vertical="center" shrinkToFit="1"/>
    </xf>
    <xf numFmtId="0" fontId="144" fillId="9" borderId="31" xfId="5" applyNumberFormat="1" applyFont="1" applyFill="1" applyBorder="1" applyAlignment="1">
      <alignment horizontal="center" vertical="center" shrinkToFit="1"/>
    </xf>
    <xf numFmtId="0" fontId="144" fillId="9" borderId="98" xfId="5" applyNumberFormat="1" applyFont="1" applyFill="1" applyBorder="1" applyAlignment="1">
      <alignment horizontal="center" vertical="center" shrinkToFit="1"/>
    </xf>
    <xf numFmtId="0" fontId="144" fillId="9" borderId="1" xfId="5" applyNumberFormat="1" applyFont="1" applyFill="1" applyBorder="1" applyAlignment="1">
      <alignment horizontal="center" vertical="center" shrinkToFit="1"/>
    </xf>
    <xf numFmtId="0" fontId="144" fillId="9" borderId="32" xfId="5" applyNumberFormat="1" applyFont="1" applyFill="1" applyBorder="1" applyAlignment="1">
      <alignment horizontal="center" vertical="center" shrinkToFit="1"/>
    </xf>
    <xf numFmtId="0" fontId="144" fillId="20" borderId="130" xfId="5" applyNumberFormat="1" applyFont="1" applyFill="1" applyBorder="1" applyAlignment="1">
      <alignment horizontal="center" vertical="center" shrinkToFit="1"/>
    </xf>
    <xf numFmtId="0" fontId="144" fillId="20" borderId="131" xfId="5" applyNumberFormat="1" applyFont="1" applyFill="1" applyBorder="1" applyAlignment="1">
      <alignment horizontal="center" vertical="center" shrinkToFit="1"/>
    </xf>
    <xf numFmtId="41" fontId="145" fillId="9" borderId="119" xfId="2" applyNumberFormat="1" applyFont="1" applyFill="1" applyBorder="1" applyAlignment="1">
      <alignment horizontal="center" vertical="center" shrinkToFit="1"/>
    </xf>
    <xf numFmtId="41" fontId="145" fillId="9" borderId="121" xfId="2" applyNumberFormat="1" applyFont="1" applyFill="1" applyBorder="1" applyAlignment="1">
      <alignment horizontal="center" vertical="center" shrinkToFit="1"/>
    </xf>
    <xf numFmtId="41" fontId="145" fillId="9" borderId="125" xfId="2" applyNumberFormat="1" applyFont="1" applyFill="1" applyBorder="1" applyAlignment="1">
      <alignment horizontal="center" vertical="center" shrinkToFit="1"/>
    </xf>
    <xf numFmtId="0" fontId="42" fillId="0" borderId="121" xfId="0" applyFont="1" applyBorder="1" applyAlignment="1">
      <alignment horizontal="center" vertical="center" shrinkToFit="1"/>
    </xf>
  </cellXfs>
  <cellStyles count="7">
    <cellStyle name="쉼표 [0]" xfId="1" builtinId="6"/>
    <cellStyle name="쉼표 [0] 2" xfId="2"/>
    <cellStyle name="표준" xfId="0" builtinId="0"/>
    <cellStyle name="표준 2" xfId="3"/>
    <cellStyle name="표준 2 2" xfId="5"/>
    <cellStyle name="표준 3 2" xfId="6"/>
    <cellStyle name="하이퍼링크" xfId="4" builtinId="8"/>
  </cellStyles>
  <dxfs count="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맑은 고딕"/>
        <scheme val="minor"/>
      </font>
      <alignment horizontal="center" vertical="center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맑은 고딕"/>
        <scheme val="minor"/>
      </font>
      <alignment horizontal="center" vertical="center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맑은 고딕"/>
        <scheme val="minor"/>
      </font>
      <alignment horizontal="center" vertical="center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맑은 고딕"/>
        <scheme val="minor"/>
      </font>
      <numFmt numFmtId="30" formatCode="@"/>
      <alignment horizontal="center" vertical="center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맑은 고딕"/>
        <scheme val="minor"/>
      </font>
      <alignment horizontal="center" vertical="center" textRotation="0" wrapText="0" indent="0" justifyLastLine="0" shrinkToFit="1" readingOrder="0"/>
    </dxf>
    <dxf>
      <border outline="0"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맑은 고딕"/>
        <scheme val="minor"/>
      </font>
      <alignment horizontal="center" vertical="center" textRotation="0" wrapText="0" indent="0" justifyLastLine="0" shrinkToFit="1" readingOrder="0"/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맑은 고딕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0" indent="0" justifyLastLine="0" shrinkToFit="1" readingOrder="0"/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  <color rgb="FFFC869F"/>
      <color rgb="FFFFFF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&#50672;&#49688;&#48708;&#51648;&#52636;!A1"/><Relationship Id="rId2" Type="http://schemas.openxmlformats.org/officeDocument/2006/relationships/hyperlink" Target="#&#44053;&#49324;&#48708;&#49688;&#45817;&#51648;&#44553;&#51312;&#49436;!A1"/><Relationship Id="rId1" Type="http://schemas.openxmlformats.org/officeDocument/2006/relationships/hyperlink" Target="#&#54801;&#51032;&#47197;!A1"/><Relationship Id="rId4" Type="http://schemas.openxmlformats.org/officeDocument/2006/relationships/hyperlink" Target="#'&#44592;&#53440; 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50672;&#49688;&#48708;&#51648;&#52636;!A1"/><Relationship Id="rId2" Type="http://schemas.openxmlformats.org/officeDocument/2006/relationships/hyperlink" Target="#&#44053;&#49324;&#48708;&#49688;&#45817;&#51648;&#44553;&#51312;&#49436;!A1"/><Relationship Id="rId1" Type="http://schemas.openxmlformats.org/officeDocument/2006/relationships/hyperlink" Target="#'&lt;&#49436;&#49885;6&gt;&#51221;&#49328;&#45236;&#50669;'!A1"/><Relationship Id="rId4" Type="http://schemas.openxmlformats.org/officeDocument/2006/relationships/hyperlink" Target="#'&#44592;&#53440; 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50672;&#49688;&#48708;&#51648;&#52636;!A1"/><Relationship Id="rId2" Type="http://schemas.openxmlformats.org/officeDocument/2006/relationships/hyperlink" Target="#&#54801;&#51032;&#47197;!A1"/><Relationship Id="rId1" Type="http://schemas.openxmlformats.org/officeDocument/2006/relationships/hyperlink" Target="#'&lt;&#49436;&#49885;6&gt;&#51221;&#49328;&#45236;&#50669;'!A1"/><Relationship Id="rId5" Type="http://schemas.openxmlformats.org/officeDocument/2006/relationships/image" Target="../media/image1.gif"/><Relationship Id="rId4" Type="http://schemas.openxmlformats.org/officeDocument/2006/relationships/hyperlink" Target="#'&#44592;&#53440; 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44053;&#49324;&#48708;&#49688;&#45817;&#51648;&#44553;&#51312;&#49436;!A1"/><Relationship Id="rId2" Type="http://schemas.openxmlformats.org/officeDocument/2006/relationships/hyperlink" Target="#&#54801;&#51032;&#47197;!A1"/><Relationship Id="rId1" Type="http://schemas.openxmlformats.org/officeDocument/2006/relationships/hyperlink" Target="#'&lt;&#49436;&#49885;6&gt;&#51221;&#49328;&#45236;&#50669;'!A1"/><Relationship Id="rId5" Type="http://schemas.openxmlformats.org/officeDocument/2006/relationships/image" Target="../media/image2.png"/><Relationship Id="rId4" Type="http://schemas.openxmlformats.org/officeDocument/2006/relationships/hyperlink" Target="#'&#44592;&#53440; 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44053;&#49324;&#48708;&#49688;&#45817;&#51648;&#44553;&#51312;&#49436;!A1"/><Relationship Id="rId2" Type="http://schemas.openxmlformats.org/officeDocument/2006/relationships/hyperlink" Target="#&#54801;&#51032;&#47197;!A1"/><Relationship Id="rId1" Type="http://schemas.openxmlformats.org/officeDocument/2006/relationships/hyperlink" Target="#'&lt;&#49436;&#49885;6&gt;&#51221;&#49328;&#45236;&#50669;'!A1"/><Relationship Id="rId5" Type="http://schemas.openxmlformats.org/officeDocument/2006/relationships/image" Target="../media/image3.png"/><Relationship Id="rId4" Type="http://schemas.openxmlformats.org/officeDocument/2006/relationships/hyperlink" Target="#&#50672;&#49688;&#48708;&#51648;&#52636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2245</xdr:colOff>
      <xdr:row>7</xdr:row>
      <xdr:rowOff>338326</xdr:rowOff>
    </xdr:from>
    <xdr:to>
      <xdr:col>16</xdr:col>
      <xdr:colOff>258535</xdr:colOff>
      <xdr:row>8</xdr:row>
      <xdr:rowOff>373515</xdr:rowOff>
    </xdr:to>
    <xdr:sp macro="" textlink="">
      <xdr:nvSpPr>
        <xdr:cNvPr id="4" name="타원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6371638" y="3454362"/>
          <a:ext cx="2719183" cy="416189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122613</xdr:colOff>
      <xdr:row>2</xdr:row>
      <xdr:rowOff>110899</xdr:rowOff>
    </xdr:from>
    <xdr:to>
      <xdr:col>9</xdr:col>
      <xdr:colOff>184045</xdr:colOff>
      <xdr:row>3</xdr:row>
      <xdr:rowOff>151772</xdr:rowOff>
    </xdr:to>
    <xdr:grpSp>
      <xdr:nvGrpSpPr>
        <xdr:cNvPr id="2" name="그룹 1"/>
        <xdr:cNvGrpSpPr/>
      </xdr:nvGrpSpPr>
      <xdr:grpSpPr>
        <a:xfrm>
          <a:off x="381149" y="1321935"/>
          <a:ext cx="11681932" cy="598766"/>
          <a:chOff x="379055" y="1234361"/>
          <a:chExt cx="10563355" cy="602603"/>
        </a:xfrm>
      </xdr:grpSpPr>
      <xdr:sp macro="" textlink="">
        <xdr:nvSpPr>
          <xdr:cNvPr id="5" name="사각형: 둥근 모서리 2">
            <a:hlinkClick xmlns:r="http://schemas.openxmlformats.org/officeDocument/2006/relationships" r:id="rId1" tooltip="협의록"/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379055" y="1234361"/>
            <a:ext cx="2462524" cy="583163"/>
          </a:xfrm>
          <a:prstGeom prst="roundRect">
            <a:avLst>
              <a:gd name="adj" fmla="val 50000"/>
            </a:avLst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1200"/>
              <a:t>협의록</a:t>
            </a:r>
            <a:r>
              <a:rPr lang="en-US" altLang="ko-KR" sz="1200"/>
              <a:t>: </a:t>
            </a:r>
            <a:r>
              <a:rPr lang="ko-KR" altLang="en-US" sz="1200"/>
              <a:t>여기를 클릭</a:t>
            </a:r>
          </a:p>
        </xdr:txBody>
      </xdr:sp>
      <xdr:sp macro="" textlink="">
        <xdr:nvSpPr>
          <xdr:cNvPr id="6" name="사각형: 둥근 모서리 3">
            <a:hlinkClick xmlns:r="http://schemas.openxmlformats.org/officeDocument/2006/relationships" r:id="rId2" tooltip="강사비수당지급조서"/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3048446" y="1253801"/>
            <a:ext cx="2462524" cy="583163"/>
          </a:xfrm>
          <a:prstGeom prst="roundRect">
            <a:avLst>
              <a:gd name="adj" fmla="val 50000"/>
            </a:avLst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1100">
                <a:solidFill>
                  <a:schemeClr val="bg1"/>
                </a:solidFill>
              </a:rPr>
              <a:t>강사비</a:t>
            </a:r>
            <a:r>
              <a:rPr lang="ko-KR" altLang="en-US" sz="1100" baseline="0">
                <a:solidFill>
                  <a:schemeClr val="bg1"/>
                </a:solidFill>
              </a:rPr>
              <a:t>수당</a:t>
            </a:r>
            <a:r>
              <a:rPr lang="ko-KR" altLang="en-US" sz="1100">
                <a:solidFill>
                  <a:schemeClr val="bg1"/>
                </a:solidFill>
              </a:rPr>
              <a:t>지급조서</a:t>
            </a:r>
            <a:r>
              <a:rPr lang="en-US" altLang="ko-KR" sz="1100">
                <a:solidFill>
                  <a:schemeClr val="bg1"/>
                </a:solidFill>
              </a:rPr>
              <a:t>: </a:t>
            </a:r>
            <a:r>
              <a:rPr lang="ko-KR" altLang="en-US" sz="1100">
                <a:solidFill>
                  <a:schemeClr val="bg1"/>
                </a:solidFill>
              </a:rPr>
              <a:t>여기를 클릭</a:t>
            </a:r>
          </a:p>
        </xdr:txBody>
      </xdr:sp>
      <xdr:sp macro="" textlink="">
        <xdr:nvSpPr>
          <xdr:cNvPr id="7" name="사각형: 둥근 모서리 4">
            <a:hlinkClick xmlns:r="http://schemas.openxmlformats.org/officeDocument/2006/relationships" r:id="rId3" tooltip="연수비지출"/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5764167" y="1253801"/>
            <a:ext cx="2462524" cy="583163"/>
          </a:xfrm>
          <a:prstGeom prst="roundRect">
            <a:avLst>
              <a:gd name="adj" fmla="val 50000"/>
            </a:avLst>
          </a:prstGeom>
          <a:solidFill>
            <a:srgbClr val="0070C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1100"/>
              <a:t>연수비지출</a:t>
            </a:r>
            <a:r>
              <a:rPr lang="en-US" altLang="ko-KR" sz="1100"/>
              <a:t>: </a:t>
            </a:r>
            <a:r>
              <a:rPr lang="ko-KR" altLang="en-US" sz="1100"/>
              <a:t>여기를 클릭</a:t>
            </a:r>
          </a:p>
        </xdr:txBody>
      </xdr:sp>
      <xdr:sp macro="" textlink="">
        <xdr:nvSpPr>
          <xdr:cNvPr id="8" name="사각형: 둥근 모서리 5">
            <a:hlinkClick xmlns:r="http://schemas.openxmlformats.org/officeDocument/2006/relationships" r:id="rId4" tooltip="기타"/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8479886" y="1253801"/>
            <a:ext cx="2462524" cy="583163"/>
          </a:xfrm>
          <a:prstGeom prst="roundRect">
            <a:avLst>
              <a:gd name="adj" fmla="val 50000"/>
            </a:avLst>
          </a:prstGeom>
          <a:solidFill>
            <a:srgbClr val="7030A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1100"/>
              <a:t>기타</a:t>
            </a:r>
            <a:r>
              <a:rPr lang="en-US" altLang="ko-KR" sz="1100"/>
              <a:t>: </a:t>
            </a:r>
            <a:r>
              <a:rPr lang="ko-KR" altLang="en-US" sz="1100"/>
              <a:t>여기를 클릭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17500" y="973667"/>
    <xdr:ext cx="7313084" cy="465667"/>
    <xdr:grpSp>
      <xdr:nvGrpSpPr>
        <xdr:cNvPr id="9" name="그룹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pSpPr/>
      </xdr:nvGrpSpPr>
      <xdr:grpSpPr>
        <a:xfrm>
          <a:off x="317500" y="973667"/>
          <a:ext cx="7313084" cy="465667"/>
          <a:chOff x="681038" y="233363"/>
          <a:chExt cx="4124325" cy="276225"/>
        </a:xfrm>
      </xdr:grpSpPr>
      <xdr:sp macro="" textlink="">
        <xdr:nvSpPr>
          <xdr:cNvPr id="10" name="사각형: 둥근 모서리 2">
            <a:hlinkClick xmlns:r="http://schemas.openxmlformats.org/officeDocument/2006/relationships" r:id="rId1" tooltip="홈으로 이동"/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681038" y="233363"/>
            <a:ext cx="957262" cy="276225"/>
          </a:xfrm>
          <a:prstGeom prst="roundRect">
            <a:avLst>
              <a:gd name="adj" fmla="val 50000"/>
            </a:avLst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1100"/>
              <a:t>정산내역</a:t>
            </a:r>
          </a:p>
        </xdr:txBody>
      </xdr:sp>
      <xdr:sp macro="" textlink="">
        <xdr:nvSpPr>
          <xdr:cNvPr id="11" name="사각형: 둥근 모서리 3">
            <a:hlinkClick xmlns:r="http://schemas.openxmlformats.org/officeDocument/2006/relationships" r:id="rId2" tooltip="수입내역"/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1736726" y="233363"/>
            <a:ext cx="957262" cy="276225"/>
          </a:xfrm>
          <a:prstGeom prst="roundRect">
            <a:avLst>
              <a:gd name="adj" fmla="val 50000"/>
            </a:avLst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1100"/>
              <a:t>강사비</a:t>
            </a:r>
          </a:p>
        </xdr:txBody>
      </xdr:sp>
      <xdr:sp macro="" textlink="">
        <xdr:nvSpPr>
          <xdr:cNvPr id="12" name="사각형: 둥근 모서리 4">
            <a:hlinkClick xmlns:r="http://schemas.openxmlformats.org/officeDocument/2006/relationships" r:id="rId3" tooltip="지출내역으로 이동"/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2792414" y="233363"/>
            <a:ext cx="957262" cy="276225"/>
          </a:xfrm>
          <a:prstGeom prst="roundRect">
            <a:avLst>
              <a:gd name="adj" fmla="val 50000"/>
            </a:avLst>
          </a:prstGeom>
          <a:solidFill>
            <a:srgbClr val="0070C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1100"/>
              <a:t>연수비</a:t>
            </a:r>
          </a:p>
        </xdr:txBody>
      </xdr:sp>
      <xdr:sp macro="" textlink="">
        <xdr:nvSpPr>
          <xdr:cNvPr id="13" name="사각형: 둥근 모서리 5">
            <a:hlinkClick xmlns:r="http://schemas.openxmlformats.org/officeDocument/2006/relationships" r:id="rId4" tooltip="영수증으로 이동"/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848101" y="233363"/>
            <a:ext cx="957262" cy="276225"/>
          </a:xfrm>
          <a:prstGeom prst="roundRect">
            <a:avLst>
              <a:gd name="adj" fmla="val 50000"/>
            </a:avLst>
          </a:prstGeom>
          <a:solidFill>
            <a:srgbClr val="7030A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1100"/>
              <a:t>기타</a:t>
            </a:r>
          </a:p>
        </xdr:txBody>
      </xdr:sp>
    </xdr:grpSp>
    <xdr:clientData/>
  </xdr:absoluteAnchor>
  <xdr:twoCellAnchor>
    <xdr:from>
      <xdr:col>5</xdr:col>
      <xdr:colOff>2275417</xdr:colOff>
      <xdr:row>4</xdr:row>
      <xdr:rowOff>84669</xdr:rowOff>
    </xdr:from>
    <xdr:to>
      <xdr:col>7</xdr:col>
      <xdr:colOff>5132917</xdr:colOff>
      <xdr:row>6</xdr:row>
      <xdr:rowOff>52918</xdr:rowOff>
    </xdr:to>
    <xdr:grpSp>
      <xdr:nvGrpSpPr>
        <xdr:cNvPr id="3" name="그룹 2"/>
        <xdr:cNvGrpSpPr/>
      </xdr:nvGrpSpPr>
      <xdr:grpSpPr>
        <a:xfrm>
          <a:off x="5838888" y="2191375"/>
          <a:ext cx="6432176" cy="461308"/>
          <a:chOff x="6371167" y="2455335"/>
          <a:chExt cx="5905499" cy="455082"/>
        </a:xfrm>
      </xdr:grpSpPr>
      <xdr:sp macro="" textlink="">
        <xdr:nvSpPr>
          <xdr:cNvPr id="8" name="사각형: 둥근 모서리 2">
            <a:hlinkClick xmlns:r="http://schemas.openxmlformats.org/officeDocument/2006/relationships" r:id="rId1" tooltip="정산내역"/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SpPr/>
        </xdr:nvSpPr>
        <xdr:spPr>
          <a:xfrm>
            <a:off x="6371167" y="2462558"/>
            <a:ext cx="1370675" cy="442080"/>
          </a:xfrm>
          <a:prstGeom prst="roundRect">
            <a:avLst>
              <a:gd name="adj" fmla="val 50000"/>
            </a:avLst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1100"/>
              <a:t>정산내역</a:t>
            </a:r>
          </a:p>
        </xdr:txBody>
      </xdr:sp>
      <xdr:sp macro="" textlink="">
        <xdr:nvSpPr>
          <xdr:cNvPr id="15" name="사각형: 둥근 모서리 4">
            <a:hlinkClick xmlns:r="http://schemas.openxmlformats.org/officeDocument/2006/relationships" r:id="rId2" tooltip="강사비"/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/>
        </xdr:nvSpPr>
        <xdr:spPr>
          <a:xfrm>
            <a:off x="9394384" y="2462558"/>
            <a:ext cx="1370675" cy="442080"/>
          </a:xfrm>
          <a:prstGeom prst="roundRect">
            <a:avLst>
              <a:gd name="adj" fmla="val 50000"/>
            </a:avLst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1100"/>
              <a:t>강사비</a:t>
            </a:r>
          </a:p>
        </xdr:txBody>
      </xdr:sp>
      <xdr:sp macro="" textlink="">
        <xdr:nvSpPr>
          <xdr:cNvPr id="16" name="사각형: 둥근 모서리 5">
            <a:hlinkClick xmlns:r="http://schemas.openxmlformats.org/officeDocument/2006/relationships" r:id="rId4" tooltip="기타"/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/>
        </xdr:nvSpPr>
        <xdr:spPr>
          <a:xfrm>
            <a:off x="10905991" y="2462558"/>
            <a:ext cx="1370675" cy="442080"/>
          </a:xfrm>
          <a:prstGeom prst="roundRect">
            <a:avLst>
              <a:gd name="adj" fmla="val 50000"/>
            </a:avLst>
          </a:prstGeom>
          <a:solidFill>
            <a:srgbClr val="7030A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1100"/>
              <a:t>기타</a:t>
            </a:r>
          </a:p>
        </xdr:txBody>
      </xdr:sp>
      <xdr:sp macro="" textlink="">
        <xdr:nvSpPr>
          <xdr:cNvPr id="26" name="사각형: 둥근 모서리 5">
            <a:hlinkClick xmlns:r="http://schemas.openxmlformats.org/officeDocument/2006/relationships" r:id="rId3" tooltip="연수비"/>
            <a:extLst>
              <a:ext uri="{FF2B5EF4-FFF2-40B4-BE49-F238E27FC236}">
                <a16:creationId xmlns:a16="http://schemas.microsoft.com/office/drawing/2014/main" id="{00000000-0008-0000-0400-000010000000}"/>
              </a:ext>
            </a:extLst>
          </xdr:cNvPr>
          <xdr:cNvSpPr/>
        </xdr:nvSpPr>
        <xdr:spPr>
          <a:xfrm>
            <a:off x="7900184" y="2455335"/>
            <a:ext cx="1280026" cy="455082"/>
          </a:xfrm>
          <a:prstGeom prst="roundRect">
            <a:avLst>
              <a:gd name="adj" fmla="val 50000"/>
            </a:avLst>
          </a:prstGeom>
          <a:solidFill>
            <a:srgbClr val="0070C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1100"/>
              <a:t>연수비</a:t>
            </a:r>
            <a:endParaRPr lang="en-US" altLang="ko-KR" sz="110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175371</xdr:colOff>
      <xdr:row>2</xdr:row>
      <xdr:rowOff>89088</xdr:rowOff>
    </xdr:from>
    <xdr:to>
      <xdr:col>11</xdr:col>
      <xdr:colOff>448235</xdr:colOff>
      <xdr:row>3</xdr:row>
      <xdr:rowOff>193863</xdr:rowOff>
    </xdr:to>
    <xdr:grpSp>
      <xdr:nvGrpSpPr>
        <xdr:cNvPr id="7" name="그룹 6"/>
        <xdr:cNvGrpSpPr/>
      </xdr:nvGrpSpPr>
      <xdr:grpSpPr>
        <a:xfrm>
          <a:off x="1520077" y="683000"/>
          <a:ext cx="7411011" cy="418539"/>
          <a:chOff x="761999" y="657226"/>
          <a:chExt cx="6000751" cy="438150"/>
        </a:xfrm>
      </xdr:grpSpPr>
      <xdr:sp macro="" textlink="">
        <xdr:nvSpPr>
          <xdr:cNvPr id="3" name="사각형: 둥근 모서리 2">
            <a:hlinkClick xmlns:r="http://schemas.openxmlformats.org/officeDocument/2006/relationships" r:id="rId1" tooltip="정산내역"/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/>
        </xdr:nvSpPr>
        <xdr:spPr>
          <a:xfrm>
            <a:off x="761999" y="657226"/>
            <a:ext cx="1392783" cy="438150"/>
          </a:xfrm>
          <a:prstGeom prst="roundRect">
            <a:avLst>
              <a:gd name="adj" fmla="val 50000"/>
            </a:avLst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1100"/>
              <a:t>정산내역</a:t>
            </a:r>
          </a:p>
        </xdr:txBody>
      </xdr:sp>
      <xdr:sp macro="" textlink="">
        <xdr:nvSpPr>
          <xdr:cNvPr id="4" name="사각형: 둥근 모서리 3">
            <a:hlinkClick xmlns:r="http://schemas.openxmlformats.org/officeDocument/2006/relationships" r:id="rId2" tooltip="협의록"/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/>
        </xdr:nvSpPr>
        <xdr:spPr>
          <a:xfrm>
            <a:off x="2297989" y="657226"/>
            <a:ext cx="1392783" cy="438150"/>
          </a:xfrm>
          <a:prstGeom prst="roundRect">
            <a:avLst>
              <a:gd name="adj" fmla="val 50000"/>
            </a:avLst>
          </a:prstGeom>
          <a:solidFill>
            <a:schemeClr val="accent4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1100"/>
              <a:t>협의록</a:t>
            </a:r>
          </a:p>
        </xdr:txBody>
      </xdr:sp>
      <xdr:sp macro="" textlink="">
        <xdr:nvSpPr>
          <xdr:cNvPr id="5" name="사각형: 둥근 모서리 4">
            <a:hlinkClick xmlns:r="http://schemas.openxmlformats.org/officeDocument/2006/relationships" r:id="rId3" tooltip="연수비"/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SpPr/>
        </xdr:nvSpPr>
        <xdr:spPr>
          <a:xfrm>
            <a:off x="3833978" y="657226"/>
            <a:ext cx="1392783" cy="438150"/>
          </a:xfrm>
          <a:prstGeom prst="roundRect">
            <a:avLst>
              <a:gd name="adj" fmla="val 50000"/>
            </a:avLst>
          </a:prstGeom>
          <a:solidFill>
            <a:srgbClr val="0070C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1100"/>
              <a:t>연수비</a:t>
            </a:r>
          </a:p>
        </xdr:txBody>
      </xdr:sp>
      <xdr:sp macro="" textlink="">
        <xdr:nvSpPr>
          <xdr:cNvPr id="6" name="사각형: 둥근 모서리 5">
            <a:hlinkClick xmlns:r="http://schemas.openxmlformats.org/officeDocument/2006/relationships" r:id="rId4" tooltip="기타"/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SpPr/>
        </xdr:nvSpPr>
        <xdr:spPr>
          <a:xfrm>
            <a:off x="5369967" y="657226"/>
            <a:ext cx="1392783" cy="438150"/>
          </a:xfrm>
          <a:prstGeom prst="roundRect">
            <a:avLst>
              <a:gd name="adj" fmla="val 50000"/>
            </a:avLst>
          </a:prstGeom>
          <a:solidFill>
            <a:srgbClr val="7030A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1100"/>
              <a:t>기타</a:t>
            </a:r>
          </a:p>
        </xdr:txBody>
      </xdr:sp>
    </xdr:grpSp>
    <xdr:clientData/>
  </xdr:twoCellAnchor>
  <xdr:twoCellAnchor editAs="oneCell">
    <xdr:from>
      <xdr:col>2</xdr:col>
      <xdr:colOff>28575</xdr:colOff>
      <xdr:row>17</xdr:row>
      <xdr:rowOff>28575</xdr:rowOff>
    </xdr:from>
    <xdr:to>
      <xdr:col>10</xdr:col>
      <xdr:colOff>533400</xdr:colOff>
      <xdr:row>24</xdr:row>
      <xdr:rowOff>190500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6686550"/>
          <a:ext cx="7458075" cy="16287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554830</xdr:colOff>
      <xdr:row>2</xdr:row>
      <xdr:rowOff>211931</xdr:rowOff>
    </xdr:from>
    <xdr:to>
      <xdr:col>9</xdr:col>
      <xdr:colOff>2050255</xdr:colOff>
      <xdr:row>2</xdr:row>
      <xdr:rowOff>583406</xdr:rowOff>
    </xdr:to>
    <xdr:grpSp>
      <xdr:nvGrpSpPr>
        <xdr:cNvPr id="7" name="그룹 6"/>
        <xdr:cNvGrpSpPr/>
      </xdr:nvGrpSpPr>
      <xdr:grpSpPr>
        <a:xfrm>
          <a:off x="913418" y="828255"/>
          <a:ext cx="6986308" cy="371475"/>
          <a:chOff x="838199" y="809625"/>
          <a:chExt cx="5762625" cy="371475"/>
        </a:xfrm>
      </xdr:grpSpPr>
      <xdr:sp macro="" textlink="">
        <xdr:nvSpPr>
          <xdr:cNvPr id="3" name="사각형: 둥근 모서리 2">
            <a:hlinkClick xmlns:r="http://schemas.openxmlformats.org/officeDocument/2006/relationships" r:id="rId1" tooltip="정산내역"/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SpPr/>
        </xdr:nvSpPr>
        <xdr:spPr>
          <a:xfrm>
            <a:off x="838199" y="809625"/>
            <a:ext cx="1337514" cy="371475"/>
          </a:xfrm>
          <a:prstGeom prst="roundRect">
            <a:avLst>
              <a:gd name="adj" fmla="val 50000"/>
            </a:avLst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1100"/>
              <a:t>정산내역</a:t>
            </a:r>
          </a:p>
        </xdr:txBody>
      </xdr:sp>
      <xdr:sp macro="" textlink="">
        <xdr:nvSpPr>
          <xdr:cNvPr id="4" name="사각형: 둥근 모서리 3">
            <a:hlinkClick xmlns:r="http://schemas.openxmlformats.org/officeDocument/2006/relationships" r:id="rId2" tooltip="협의록"/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/>
        </xdr:nvSpPr>
        <xdr:spPr>
          <a:xfrm>
            <a:off x="2313237" y="809625"/>
            <a:ext cx="1337514" cy="371475"/>
          </a:xfrm>
          <a:prstGeom prst="roundRect">
            <a:avLst>
              <a:gd name="adj" fmla="val 50000"/>
            </a:avLst>
          </a:prstGeom>
          <a:solidFill>
            <a:schemeClr val="accent4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1100"/>
              <a:t>협의록</a:t>
            </a:r>
          </a:p>
        </xdr:txBody>
      </xdr:sp>
      <xdr:sp macro="" textlink="">
        <xdr:nvSpPr>
          <xdr:cNvPr id="5" name="사각형: 둥근 모서리 4">
            <a:hlinkClick xmlns:r="http://schemas.openxmlformats.org/officeDocument/2006/relationships" r:id="rId3" tooltip="강사비"/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/>
        </xdr:nvSpPr>
        <xdr:spPr>
          <a:xfrm>
            <a:off x="3788274" y="809625"/>
            <a:ext cx="1337514" cy="371475"/>
          </a:xfrm>
          <a:prstGeom prst="roundRect">
            <a:avLst>
              <a:gd name="adj" fmla="val 50000"/>
            </a:avLst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1100"/>
              <a:t>강사비</a:t>
            </a:r>
          </a:p>
        </xdr:txBody>
      </xdr:sp>
      <xdr:sp macro="" textlink="">
        <xdr:nvSpPr>
          <xdr:cNvPr id="6" name="사각형: 둥근 모서리 5">
            <a:hlinkClick xmlns:r="http://schemas.openxmlformats.org/officeDocument/2006/relationships" r:id="rId4" tooltip="기타"/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/>
        </xdr:nvSpPr>
        <xdr:spPr>
          <a:xfrm>
            <a:off x="5263310" y="809625"/>
            <a:ext cx="1337514" cy="371475"/>
          </a:xfrm>
          <a:prstGeom prst="roundRect">
            <a:avLst>
              <a:gd name="adj" fmla="val 50000"/>
            </a:avLst>
          </a:prstGeom>
          <a:solidFill>
            <a:srgbClr val="7030A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1100"/>
              <a:t>기타</a:t>
            </a:r>
          </a:p>
        </xdr:txBody>
      </xdr:sp>
    </xdr:grpSp>
    <xdr:clientData/>
  </xdr:twoCellAnchor>
  <xdr:twoCellAnchor editAs="oneCell">
    <xdr:from>
      <xdr:col>10</xdr:col>
      <xdr:colOff>355997</xdr:colOff>
      <xdr:row>6</xdr:row>
      <xdr:rowOff>86519</xdr:rowOff>
    </xdr:from>
    <xdr:to>
      <xdr:col>19</xdr:col>
      <xdr:colOff>6302</xdr:colOff>
      <xdr:row>18</xdr:row>
      <xdr:rowOff>113109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D783F055-1C4A-4302-84D4-1440C5F31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52310" y="3432175"/>
          <a:ext cx="5430439" cy="4229497"/>
        </a:xfrm>
        <a:prstGeom prst="rect">
          <a:avLst/>
        </a:prstGeom>
      </xdr:spPr>
    </xdr:pic>
    <xdr:clientData/>
  </xdr:twoCellAnchor>
  <xdr:oneCellAnchor>
    <xdr:from>
      <xdr:col>9</xdr:col>
      <xdr:colOff>1962745</xdr:colOff>
      <xdr:row>12</xdr:row>
      <xdr:rowOff>245268</xdr:rowOff>
    </xdr:from>
    <xdr:ext cx="65" cy="172227"/>
    <xdr:sp macro="" textlink="">
      <xdr:nvSpPr>
        <xdr:cNvPr id="2" name="TextBox 1"/>
        <xdr:cNvSpPr txBox="1"/>
      </xdr:nvSpPr>
      <xdr:spPr>
        <a:xfrm>
          <a:off x="7570589" y="534114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ko-KR" alt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299337</xdr:colOff>
      <xdr:row>2</xdr:row>
      <xdr:rowOff>193689</xdr:rowOff>
    </xdr:from>
    <xdr:to>
      <xdr:col>5</xdr:col>
      <xdr:colOff>1172393</xdr:colOff>
      <xdr:row>4</xdr:row>
      <xdr:rowOff>224946</xdr:rowOff>
    </xdr:to>
    <xdr:grpSp>
      <xdr:nvGrpSpPr>
        <xdr:cNvPr id="2" name="그룹 1"/>
        <xdr:cNvGrpSpPr/>
      </xdr:nvGrpSpPr>
      <xdr:grpSpPr>
        <a:xfrm>
          <a:off x="1140506" y="849306"/>
          <a:ext cx="5066530" cy="501322"/>
          <a:chOff x="435218" y="890222"/>
          <a:chExt cx="5057776" cy="501894"/>
        </a:xfrm>
      </xdr:grpSpPr>
      <xdr:sp macro="" textlink="">
        <xdr:nvSpPr>
          <xdr:cNvPr id="13" name="사각형: 둥근 모서리 2">
            <a:hlinkClick xmlns:r="http://schemas.openxmlformats.org/officeDocument/2006/relationships" r:id="rId1" tooltip="정산내역"/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SpPr/>
        </xdr:nvSpPr>
        <xdr:spPr>
          <a:xfrm>
            <a:off x="435218" y="890222"/>
            <a:ext cx="1173917" cy="501894"/>
          </a:xfrm>
          <a:prstGeom prst="roundRect">
            <a:avLst>
              <a:gd name="adj" fmla="val 50000"/>
            </a:avLst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1100"/>
              <a:t>정산내역</a:t>
            </a:r>
          </a:p>
        </xdr:txBody>
      </xdr:sp>
      <xdr:sp macro="" textlink="">
        <xdr:nvSpPr>
          <xdr:cNvPr id="14" name="사각형: 둥근 모서리 3">
            <a:hlinkClick xmlns:r="http://schemas.openxmlformats.org/officeDocument/2006/relationships" r:id="rId2" tooltip="협의록"/>
            <a:extLst>
              <a:ext uri="{FF2B5EF4-FFF2-40B4-BE49-F238E27FC236}">
                <a16:creationId xmlns:a16="http://schemas.microsoft.com/office/drawing/2014/main" id="{00000000-0008-0000-0400-00000E000000}"/>
              </a:ext>
            </a:extLst>
          </xdr:cNvPr>
          <xdr:cNvSpPr/>
        </xdr:nvSpPr>
        <xdr:spPr>
          <a:xfrm>
            <a:off x="1729838" y="890222"/>
            <a:ext cx="1173917" cy="501894"/>
          </a:xfrm>
          <a:prstGeom prst="roundRect">
            <a:avLst>
              <a:gd name="adj" fmla="val 50000"/>
            </a:avLst>
          </a:prstGeom>
          <a:solidFill>
            <a:schemeClr val="accent4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1100"/>
              <a:t>협의록</a:t>
            </a:r>
          </a:p>
        </xdr:txBody>
      </xdr:sp>
      <xdr:sp macro="" textlink="">
        <xdr:nvSpPr>
          <xdr:cNvPr id="15" name="사각형: 둥근 모서리 4">
            <a:hlinkClick xmlns:r="http://schemas.openxmlformats.org/officeDocument/2006/relationships" r:id="rId3" tooltip="강사비"/>
            <a:extLst>
              <a:ext uri="{FF2B5EF4-FFF2-40B4-BE49-F238E27FC236}">
                <a16:creationId xmlns:a16="http://schemas.microsoft.com/office/drawing/2014/main" id="{00000000-0008-0000-0400-00000F000000}"/>
              </a:ext>
            </a:extLst>
          </xdr:cNvPr>
          <xdr:cNvSpPr/>
        </xdr:nvSpPr>
        <xdr:spPr>
          <a:xfrm>
            <a:off x="3024458" y="890222"/>
            <a:ext cx="1173917" cy="501894"/>
          </a:xfrm>
          <a:prstGeom prst="roundRect">
            <a:avLst>
              <a:gd name="adj" fmla="val 50000"/>
            </a:avLst>
          </a:prstGeom>
          <a:solidFill>
            <a:schemeClr val="accent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1100"/>
              <a:t>강사비</a:t>
            </a:r>
          </a:p>
        </xdr:txBody>
      </xdr:sp>
      <xdr:sp macro="" textlink="">
        <xdr:nvSpPr>
          <xdr:cNvPr id="16" name="사각형: 둥근 모서리 5">
            <a:hlinkClick xmlns:r="http://schemas.openxmlformats.org/officeDocument/2006/relationships" r:id="rId4" tooltip="연수비"/>
            <a:extLst>
              <a:ext uri="{FF2B5EF4-FFF2-40B4-BE49-F238E27FC236}">
                <a16:creationId xmlns:a16="http://schemas.microsoft.com/office/drawing/2014/main" id="{00000000-0008-0000-0400-000010000000}"/>
              </a:ext>
            </a:extLst>
          </xdr:cNvPr>
          <xdr:cNvSpPr/>
        </xdr:nvSpPr>
        <xdr:spPr>
          <a:xfrm>
            <a:off x="4319077" y="890222"/>
            <a:ext cx="1173917" cy="501894"/>
          </a:xfrm>
          <a:prstGeom prst="roundRect">
            <a:avLst>
              <a:gd name="adj" fmla="val 50000"/>
            </a:avLst>
          </a:prstGeom>
          <a:solidFill>
            <a:srgbClr val="0070C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1100"/>
              <a:t>연수비</a:t>
            </a:r>
            <a:endParaRPr lang="en-US" altLang="ko-KR" sz="1100"/>
          </a:p>
        </xdr:txBody>
      </xdr:sp>
    </xdr:grpSp>
    <xdr:clientData/>
  </xdr:twoCellAnchor>
  <xdr:twoCellAnchor editAs="oneCell">
    <xdr:from>
      <xdr:col>7</xdr:col>
      <xdr:colOff>57151</xdr:colOff>
      <xdr:row>30</xdr:row>
      <xdr:rowOff>66675</xdr:rowOff>
    </xdr:from>
    <xdr:to>
      <xdr:col>15</xdr:col>
      <xdr:colOff>581397</xdr:colOff>
      <xdr:row>52</xdr:row>
      <xdr:rowOff>143741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A9959783-ECAD-4D52-9BEA-DF7AE1FB5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69878" y="9962779"/>
          <a:ext cx="8502979" cy="48271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3.%20&#54617;&#44368;&#44036;&#44368;&#54617;&#44277;/0000.%202022%20%20&#54617;&#44368;&#44036;&#44368;&#54617;&#44277;/1.%20&#44592;&#48376;&#44228;&#54925;/0.%20&#48512;&#51109;&#45784;&#44160;&#53664;&#50857;/&#52488;&#44036;&#45800;&#44032;&#44228;&#48512;_&#44368;&#54617;&#4427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wnloads\&#44277;&#47924;&#50896;&#50668;&#48708;+&#54617;&#44368;&#44036;&#44368;&#54617;&#4427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ssi\Documents\&#52852;&#52852;&#50724;&#53665;%20&#48155;&#51008;%20&#54028;&#51068;\&#51060;&#45796;&#54788;&#44032;&#44228;&#48512;-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홈"/>
      <sheetName val="수입내역"/>
    </sheetNames>
    <sheetDataSet>
      <sheetData sheetId="0"/>
      <sheetData sheetId="1">
        <row r="9">
          <cell r="E9">
            <v>43832</v>
          </cell>
          <cell r="F9">
            <v>2800000</v>
          </cell>
        </row>
        <row r="10">
          <cell r="E10">
            <v>43838</v>
          </cell>
          <cell r="F10">
            <v>120000</v>
          </cell>
        </row>
        <row r="11">
          <cell r="E11">
            <v>43862</v>
          </cell>
          <cell r="F11">
            <v>500000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여비신청서 (학교회계용)_원본"/>
      <sheetName val="1. 워크숍비(교학공)_작업중"/>
      <sheetName val="2. 자동차운임내역서"/>
      <sheetName val="3. 증빙용지"/>
      <sheetName val="여비규정 및 여비지침"/>
      <sheetName val="여비한눈에보기(편집가능)"/>
      <sheetName val="여비한눈(강의슬라이드)"/>
      <sheetName val="songbysjs@sen.go.kr"/>
    </sheetNames>
    <sheetDataSet>
      <sheetData sheetId="0"/>
      <sheetData sheetId="1"/>
      <sheetData sheetId="2">
        <row r="23">
          <cell r="L23" t="str">
            <v>휘발유</v>
          </cell>
          <cell r="M23">
            <v>13.3</v>
          </cell>
        </row>
        <row r="24">
          <cell r="L24" t="str">
            <v>경유</v>
          </cell>
          <cell r="M24">
            <v>14.3</v>
          </cell>
        </row>
        <row r="25">
          <cell r="L25" t="str">
            <v>LPG/전기/수소</v>
          </cell>
          <cell r="M25">
            <v>9.77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홈"/>
      <sheetName val="수입내역"/>
      <sheetName val="지출내역"/>
      <sheetName val="영수증"/>
    </sheetNames>
    <sheetDataSet>
      <sheetData sheetId="0" refreshError="1"/>
      <sheetData sheetId="1" refreshError="1"/>
      <sheetData sheetId="2">
        <row r="14">
          <cell r="L14" t="str">
            <v>지출</v>
          </cell>
        </row>
        <row r="15">
          <cell r="L15" t="str">
            <v>식비</v>
          </cell>
        </row>
        <row r="16">
          <cell r="L16" t="str">
            <v>의류비</v>
          </cell>
        </row>
        <row r="17">
          <cell r="L17" t="str">
            <v>교육비</v>
          </cell>
        </row>
        <row r="18">
          <cell r="L18" t="str">
            <v>병원비</v>
          </cell>
        </row>
        <row r="19">
          <cell r="L19" t="str">
            <v>보험료</v>
          </cell>
        </row>
        <row r="20">
          <cell r="L20" t="str">
            <v>적금</v>
          </cell>
        </row>
        <row r="21">
          <cell r="L21" t="str">
            <v>자동차</v>
          </cell>
        </row>
        <row r="22">
          <cell r="L22" t="str">
            <v>경조사비</v>
          </cell>
        </row>
        <row r="23">
          <cell r="L23" t="str">
            <v>아파트관리비</v>
          </cell>
        </row>
        <row r="24">
          <cell r="L24" t="str">
            <v>공공요금</v>
          </cell>
        </row>
        <row r="25">
          <cell r="L25" t="str">
            <v>대출금상환액</v>
          </cell>
        </row>
      </sheetData>
      <sheetData sheetId="3" refreshError="1"/>
    </sheetDataSet>
  </externalBook>
</externalLink>
</file>

<file path=xl/tables/table1.xml><?xml version="1.0" encoding="utf-8"?>
<table xmlns="http://schemas.openxmlformats.org/spreadsheetml/2006/main" id="1" name="표1" displayName="표1" ref="A1:E1048576" totalsRowShown="0" headerRowDxfId="8" dataDxfId="6" headerRowBorderDxfId="7" tableBorderDxfId="5">
  <autoFilter ref="A1:E1048576"/>
  <tableColumns count="5">
    <tableColumn id="1" name="순" dataDxfId="4"/>
    <tableColumn id="2" name="공동체번호" dataDxfId="3"/>
    <tableColumn id="3" name="공모영역" dataDxfId="2"/>
    <tableColumn id="4" name="학교간교원학습공동체명" dataDxfId="0"/>
    <tableColumn id="5" name="공모·선정및 모니터링 담당부서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5678@sen.go.kr" TargetMode="External"/><Relationship Id="rId1" Type="http://schemas.openxmlformats.org/officeDocument/2006/relationships/hyperlink" Target="mailto:1234@sen.go.kr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hyperlink" Target="http://www.opinet.co.kr/" TargetMode="External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B1:N26"/>
  <sheetViews>
    <sheetView tabSelected="1" zoomScale="84" zoomScaleNormal="84" workbookViewId="0">
      <selection activeCell="B2" sqref="B2:L2"/>
    </sheetView>
  </sheetViews>
  <sheetFormatPr defaultRowHeight="16.5"/>
  <cols>
    <col min="1" max="1" width="1.875" customWidth="1"/>
    <col min="2" max="2" width="15.125" customWidth="1"/>
    <col min="3" max="3" width="30.75" customWidth="1"/>
    <col min="4" max="4" width="7.375" customWidth="1"/>
    <col min="6" max="6" width="7.75" customWidth="1"/>
    <col min="7" max="7" width="7.625" customWidth="1"/>
    <col min="9" max="9" width="6.25" customWidth="1"/>
    <col min="10" max="10" width="7.625" customWidth="1"/>
    <col min="11" max="11" width="18.625" customWidth="1"/>
    <col min="12" max="12" width="17.5" customWidth="1"/>
    <col min="13" max="13" width="16" customWidth="1"/>
    <col min="14" max="14" width="22.625" customWidth="1"/>
  </cols>
  <sheetData>
    <row r="1" spans="2:14" ht="31.5" customHeight="1" thickBot="1">
      <c r="B1" s="57"/>
      <c r="M1" s="399" t="s">
        <v>166</v>
      </c>
      <c r="N1" s="399"/>
    </row>
    <row r="2" spans="2:14" ht="57" customHeight="1" thickBot="1">
      <c r="B2" s="404" t="s">
        <v>1224</v>
      </c>
      <c r="C2" s="405"/>
      <c r="D2" s="405"/>
      <c r="E2" s="405"/>
      <c r="F2" s="405"/>
      <c r="G2" s="405"/>
      <c r="H2" s="405"/>
      <c r="I2" s="405"/>
      <c r="J2" s="405"/>
      <c r="K2" s="405"/>
      <c r="L2" s="406"/>
      <c r="M2" s="290" t="s">
        <v>1223</v>
      </c>
      <c r="N2" s="366">
        <f>COUNTA(H6:H25)</f>
        <v>10</v>
      </c>
    </row>
    <row r="3" spans="2:14" ht="78.75" customHeight="1" thickBot="1">
      <c r="B3" s="400" t="s">
        <v>189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</row>
    <row r="4" spans="2:14" s="58" customFormat="1" ht="17.25" thickBot="1">
      <c r="B4" s="401"/>
      <c r="C4" s="402"/>
      <c r="D4" s="401" t="s">
        <v>154</v>
      </c>
      <c r="E4" s="403"/>
      <c r="F4" s="403"/>
      <c r="G4" s="403"/>
      <c r="H4" s="403"/>
      <c r="I4" s="403"/>
      <c r="J4" s="403"/>
      <c r="K4" s="403"/>
      <c r="L4" s="403"/>
      <c r="M4" s="403"/>
      <c r="N4" s="402"/>
    </row>
    <row r="5" spans="2:14" s="58" customFormat="1" ht="32.25" customHeight="1" thickBot="1">
      <c r="B5" s="71" t="s">
        <v>155</v>
      </c>
      <c r="C5" s="291" t="s">
        <v>1222</v>
      </c>
      <c r="D5" s="251" t="s">
        <v>130</v>
      </c>
      <c r="E5" s="59" t="s">
        <v>131</v>
      </c>
      <c r="F5" s="59" t="s">
        <v>132</v>
      </c>
      <c r="G5" s="59" t="s">
        <v>133</v>
      </c>
      <c r="H5" s="59" t="s">
        <v>37</v>
      </c>
      <c r="I5" s="59" t="s">
        <v>156</v>
      </c>
      <c r="J5" s="59" t="s">
        <v>134</v>
      </c>
      <c r="K5" s="60" t="s">
        <v>164</v>
      </c>
      <c r="L5" s="59" t="s">
        <v>135</v>
      </c>
      <c r="M5" s="59" t="s">
        <v>136</v>
      </c>
      <c r="N5" s="77" t="s">
        <v>137</v>
      </c>
    </row>
    <row r="6" spans="2:14" ht="24.75" customHeight="1" thickBot="1">
      <c r="B6" s="299" t="s">
        <v>19</v>
      </c>
      <c r="C6" s="367" t="str">
        <f>VLOOKUP(B6,'(시트7)공동체번호'!B2:D451,3,FALSE)</f>
        <v>예술 놀이터</v>
      </c>
      <c r="D6" s="250">
        <v>1</v>
      </c>
      <c r="E6" s="62" t="s">
        <v>138</v>
      </c>
      <c r="F6" s="63" t="s">
        <v>157</v>
      </c>
      <c r="G6" s="62" t="s">
        <v>140</v>
      </c>
      <c r="H6" s="62" t="s">
        <v>141</v>
      </c>
      <c r="I6" s="62" t="s">
        <v>142</v>
      </c>
      <c r="J6" s="61" t="s">
        <v>158</v>
      </c>
      <c r="K6" s="300"/>
      <c r="L6" s="301" t="s">
        <v>145</v>
      </c>
      <c r="M6" s="302" t="s">
        <v>159</v>
      </c>
      <c r="N6" s="303"/>
    </row>
    <row r="7" spans="2:14" ht="23.25" customHeight="1">
      <c r="B7" s="243"/>
      <c r="C7" s="244"/>
      <c r="D7" s="64">
        <v>2</v>
      </c>
      <c r="E7" s="65" t="s">
        <v>138</v>
      </c>
      <c r="F7" s="66" t="s">
        <v>139</v>
      </c>
      <c r="G7" s="65" t="s">
        <v>146</v>
      </c>
      <c r="H7" s="65" t="s">
        <v>141</v>
      </c>
      <c r="I7" s="65" t="s">
        <v>142</v>
      </c>
      <c r="J7" s="64" t="s">
        <v>148</v>
      </c>
      <c r="K7" s="304" t="s">
        <v>165</v>
      </c>
      <c r="L7" s="305" t="s">
        <v>160</v>
      </c>
      <c r="M7" s="306" t="s">
        <v>161</v>
      </c>
      <c r="N7" s="307" t="s">
        <v>70</v>
      </c>
    </row>
    <row r="8" spans="2:14" ht="17.25" customHeight="1">
      <c r="B8" s="243"/>
      <c r="C8" s="245"/>
      <c r="D8" s="67">
        <v>3</v>
      </c>
      <c r="E8" s="65" t="s">
        <v>138</v>
      </c>
      <c r="F8" s="66" t="s">
        <v>139</v>
      </c>
      <c r="G8" s="65" t="s">
        <v>146</v>
      </c>
      <c r="H8" s="67" t="s">
        <v>147</v>
      </c>
      <c r="I8" s="65" t="s">
        <v>142</v>
      </c>
      <c r="J8" s="68" t="s">
        <v>149</v>
      </c>
      <c r="K8" s="308"/>
      <c r="L8" s="76"/>
      <c r="M8" s="309"/>
      <c r="N8" s="303"/>
    </row>
    <row r="9" spans="2:14" ht="17.25" customHeight="1">
      <c r="B9" s="246"/>
      <c r="C9" s="247"/>
      <c r="D9" s="67">
        <v>4</v>
      </c>
      <c r="E9" s="67" t="s">
        <v>138</v>
      </c>
      <c r="F9" s="69" t="s">
        <v>139</v>
      </c>
      <c r="G9" s="67" t="s">
        <v>140</v>
      </c>
      <c r="H9" s="67" t="s">
        <v>147</v>
      </c>
      <c r="I9" s="67" t="s">
        <v>142</v>
      </c>
      <c r="J9" s="67" t="s">
        <v>149</v>
      </c>
      <c r="K9" s="308"/>
      <c r="L9" s="310"/>
      <c r="M9" s="309"/>
      <c r="N9" s="303"/>
    </row>
    <row r="10" spans="2:14" ht="17.25" customHeight="1">
      <c r="B10" s="243"/>
      <c r="C10" s="245"/>
      <c r="D10" s="67">
        <v>5</v>
      </c>
      <c r="E10" s="67" t="s">
        <v>150</v>
      </c>
      <c r="F10" s="69" t="s">
        <v>139</v>
      </c>
      <c r="G10" s="67" t="s">
        <v>140</v>
      </c>
      <c r="H10" s="67" t="s">
        <v>151</v>
      </c>
      <c r="I10" s="67" t="s">
        <v>142</v>
      </c>
      <c r="J10" s="67" t="s">
        <v>149</v>
      </c>
      <c r="K10" s="308"/>
      <c r="L10" s="310"/>
      <c r="M10" s="309"/>
      <c r="N10" s="303"/>
    </row>
    <row r="11" spans="2:14" ht="17.25" customHeight="1">
      <c r="B11" s="243"/>
      <c r="C11" s="245"/>
      <c r="D11" s="67">
        <v>6</v>
      </c>
      <c r="E11" s="67" t="s">
        <v>150</v>
      </c>
      <c r="F11" s="69" t="s">
        <v>139</v>
      </c>
      <c r="G11" s="67" t="s">
        <v>140</v>
      </c>
      <c r="H11" s="67" t="s">
        <v>141</v>
      </c>
      <c r="I11" s="67" t="s">
        <v>142</v>
      </c>
      <c r="J11" s="67" t="s">
        <v>149</v>
      </c>
      <c r="K11" s="308"/>
      <c r="L11" s="310"/>
      <c r="M11" s="309"/>
      <c r="N11" s="303"/>
    </row>
    <row r="12" spans="2:14" ht="17.25" customHeight="1">
      <c r="B12" s="243"/>
      <c r="C12" s="245"/>
      <c r="D12" s="67">
        <v>7</v>
      </c>
      <c r="E12" s="67" t="s">
        <v>150</v>
      </c>
      <c r="F12" s="69" t="s">
        <v>139</v>
      </c>
      <c r="G12" s="67" t="s">
        <v>140</v>
      </c>
      <c r="H12" s="67" t="s">
        <v>152</v>
      </c>
      <c r="I12" s="67" t="s">
        <v>142</v>
      </c>
      <c r="J12" s="67" t="s">
        <v>149</v>
      </c>
      <c r="K12" s="308"/>
      <c r="L12" s="310"/>
      <c r="M12" s="309"/>
      <c r="N12" s="303"/>
    </row>
    <row r="13" spans="2:14" ht="17.25" customHeight="1">
      <c r="B13" s="243"/>
      <c r="C13" s="245" t="s">
        <v>162</v>
      </c>
      <c r="D13" s="67">
        <v>8</v>
      </c>
      <c r="E13" s="67" t="s">
        <v>143</v>
      </c>
      <c r="F13" s="69" t="s">
        <v>139</v>
      </c>
      <c r="G13" s="67" t="s">
        <v>140</v>
      </c>
      <c r="H13" s="67" t="s">
        <v>153</v>
      </c>
      <c r="I13" s="67" t="s">
        <v>142</v>
      </c>
      <c r="J13" s="67" t="s">
        <v>149</v>
      </c>
      <c r="K13" s="308"/>
      <c r="L13" s="310"/>
      <c r="M13" s="309"/>
      <c r="N13" s="303"/>
    </row>
    <row r="14" spans="2:14" ht="17.25" customHeight="1">
      <c r="B14" s="243"/>
      <c r="C14" s="245"/>
      <c r="D14" s="67">
        <v>9</v>
      </c>
      <c r="E14" s="74" t="s">
        <v>143</v>
      </c>
      <c r="F14" s="75" t="s">
        <v>144</v>
      </c>
      <c r="G14" s="74" t="s">
        <v>140</v>
      </c>
      <c r="H14" s="74" t="s">
        <v>163</v>
      </c>
      <c r="I14" s="74" t="s">
        <v>142</v>
      </c>
      <c r="J14" s="74" t="s">
        <v>149</v>
      </c>
      <c r="K14" s="311"/>
      <c r="L14" s="310"/>
      <c r="M14" s="309"/>
      <c r="N14" s="303"/>
    </row>
    <row r="15" spans="2:14" ht="17.25" customHeight="1">
      <c r="B15" s="243"/>
      <c r="C15" s="245"/>
      <c r="D15" s="67">
        <v>10</v>
      </c>
      <c r="E15" s="65" t="s">
        <v>150</v>
      </c>
      <c r="F15" s="66" t="s">
        <v>139</v>
      </c>
      <c r="G15" s="65" t="s">
        <v>140</v>
      </c>
      <c r="H15" s="74" t="s">
        <v>276</v>
      </c>
      <c r="I15" s="65" t="s">
        <v>142</v>
      </c>
      <c r="J15" s="65" t="s">
        <v>149</v>
      </c>
      <c r="K15" s="312" t="s">
        <v>1225</v>
      </c>
      <c r="L15" s="313"/>
      <c r="M15" s="314"/>
      <c r="N15" s="315" t="s">
        <v>70</v>
      </c>
    </row>
    <row r="16" spans="2:14" ht="17.25" customHeight="1">
      <c r="B16" s="243"/>
      <c r="C16" s="245"/>
      <c r="D16" s="67">
        <v>11</v>
      </c>
      <c r="E16" s="65"/>
      <c r="F16" s="66"/>
      <c r="G16" s="65"/>
      <c r="H16" s="65"/>
      <c r="I16" s="65"/>
      <c r="J16" s="65"/>
      <c r="K16" s="312"/>
      <c r="L16" s="310"/>
      <c r="M16" s="309"/>
      <c r="N16" s="316"/>
    </row>
    <row r="17" spans="2:14" ht="17.25" customHeight="1">
      <c r="B17" s="243"/>
      <c r="C17" s="245" t="s">
        <v>162</v>
      </c>
      <c r="D17" s="67">
        <v>12</v>
      </c>
      <c r="E17" s="65"/>
      <c r="F17" s="66"/>
      <c r="G17" s="65"/>
      <c r="H17" s="65"/>
      <c r="I17" s="65"/>
      <c r="J17" s="65"/>
      <c r="K17" s="312"/>
      <c r="L17" s="310"/>
      <c r="M17" s="309"/>
      <c r="N17" s="316"/>
    </row>
    <row r="18" spans="2:14" ht="17.25" customHeight="1">
      <c r="B18" s="243"/>
      <c r="C18" s="245"/>
      <c r="D18" s="67">
        <v>13</v>
      </c>
      <c r="E18" s="65"/>
      <c r="F18" s="66"/>
      <c r="G18" s="65"/>
      <c r="H18" s="65"/>
      <c r="I18" s="65"/>
      <c r="J18" s="65"/>
      <c r="K18" s="312"/>
      <c r="L18" s="310"/>
      <c r="M18" s="309"/>
      <c r="N18" s="316"/>
    </row>
    <row r="19" spans="2:14" ht="17.25" customHeight="1">
      <c r="B19" s="243"/>
      <c r="C19" s="245" t="s">
        <v>162</v>
      </c>
      <c r="D19" s="67">
        <v>14</v>
      </c>
      <c r="E19" s="65"/>
      <c r="F19" s="66"/>
      <c r="G19" s="65"/>
      <c r="H19" s="65"/>
      <c r="I19" s="65"/>
      <c r="J19" s="65"/>
      <c r="K19" s="312"/>
      <c r="L19" s="310"/>
      <c r="M19" s="309"/>
      <c r="N19" s="316"/>
    </row>
    <row r="20" spans="2:14" ht="17.25" customHeight="1">
      <c r="B20" s="243"/>
      <c r="C20" s="245"/>
      <c r="D20" s="67">
        <v>15</v>
      </c>
      <c r="E20" s="65"/>
      <c r="F20" s="66"/>
      <c r="G20" s="65"/>
      <c r="H20" s="65"/>
      <c r="I20" s="65"/>
      <c r="J20" s="65"/>
      <c r="K20" s="312"/>
      <c r="L20" s="310"/>
      <c r="M20" s="309"/>
      <c r="N20" s="316"/>
    </row>
    <row r="21" spans="2:14" ht="17.25" customHeight="1">
      <c r="B21" s="243"/>
      <c r="C21" s="245"/>
      <c r="D21" s="67">
        <v>16</v>
      </c>
      <c r="E21" s="65"/>
      <c r="F21" s="66"/>
      <c r="G21" s="65"/>
      <c r="H21" s="65"/>
      <c r="I21" s="65"/>
      <c r="J21" s="65"/>
      <c r="K21" s="312"/>
      <c r="L21" s="310"/>
      <c r="M21" s="309"/>
      <c r="N21" s="316"/>
    </row>
    <row r="22" spans="2:14" ht="17.25" customHeight="1">
      <c r="B22" s="243"/>
      <c r="C22" s="245"/>
      <c r="D22" s="67">
        <v>17</v>
      </c>
      <c r="E22" s="65"/>
      <c r="F22" s="66"/>
      <c r="G22" s="65"/>
      <c r="H22" s="65"/>
      <c r="I22" s="65"/>
      <c r="J22" s="65"/>
      <c r="K22" s="312"/>
      <c r="L22" s="310"/>
      <c r="M22" s="309"/>
      <c r="N22" s="316"/>
    </row>
    <row r="23" spans="2:14" ht="17.25" customHeight="1">
      <c r="B23" s="243"/>
      <c r="C23" s="245" t="s">
        <v>162</v>
      </c>
      <c r="D23" s="67">
        <v>18</v>
      </c>
      <c r="E23" s="65"/>
      <c r="F23" s="66"/>
      <c r="G23" s="65"/>
      <c r="H23" s="65"/>
      <c r="I23" s="65"/>
      <c r="J23" s="65"/>
      <c r="K23" s="312"/>
      <c r="L23" s="310"/>
      <c r="M23" s="309"/>
      <c r="N23" s="316"/>
    </row>
    <row r="24" spans="2:14" ht="17.25" customHeight="1">
      <c r="B24" s="243"/>
      <c r="C24" s="245"/>
      <c r="D24" s="67">
        <v>19</v>
      </c>
      <c r="E24" s="65"/>
      <c r="F24" s="66"/>
      <c r="G24" s="65"/>
      <c r="H24" s="65"/>
      <c r="I24" s="65"/>
      <c r="J24" s="65"/>
      <c r="K24" s="312"/>
      <c r="L24" s="310"/>
      <c r="M24" s="309"/>
      <c r="N24" s="316"/>
    </row>
    <row r="25" spans="2:14" ht="17.25" customHeight="1" thickBot="1">
      <c r="B25" s="248"/>
      <c r="C25" s="249"/>
      <c r="D25" s="70">
        <v>20</v>
      </c>
      <c r="E25" s="72"/>
      <c r="F25" s="73"/>
      <c r="G25" s="72"/>
      <c r="H25" s="72"/>
      <c r="I25" s="72"/>
      <c r="J25" s="72"/>
      <c r="K25" s="317"/>
      <c r="L25" s="318"/>
      <c r="M25" s="319"/>
      <c r="N25" s="320"/>
    </row>
    <row r="26" spans="2:14" ht="19.5" customHeight="1"/>
  </sheetData>
  <sheetProtection algorithmName="SHA-512" hashValue="MenF0+PC4QjwXXaqZcE25rugIHTxTCTOwxW+Aun7aRcmsSyu+/ufuTvr6ebTBIW6EzEw/U4l7wJ6XaBsWNBz2g==" saltValue="zX2kAS/vuiz8evc6jK41aw==" spinCount="100000" sheet="1" objects="1" scenarios="1"/>
  <mergeCells count="5">
    <mergeCell ref="M1:N1"/>
    <mergeCell ref="B3:N3"/>
    <mergeCell ref="B4:C4"/>
    <mergeCell ref="D4:N4"/>
    <mergeCell ref="B2:L2"/>
  </mergeCells>
  <phoneticPr fontId="1" type="noConversion"/>
  <dataValidations xWindow="140" yWindow="590" count="12">
    <dataValidation type="list" allowBlank="1" showInputMessage="1" showErrorMessage="1" sqref="I6:I25">
      <formula1>"유치원, 초등, 중등, 특수"</formula1>
    </dataValidation>
    <dataValidation allowBlank="1" showInputMessage="1" showErrorMessage="1" prompt="대표-총무-회원 순으로 작성" sqref="J6:J25"/>
    <dataValidation allowBlank="1" showInputMessage="1" showErrorMessage="1" prompt="소속교는 약자로 기재(예시: 신사초, 한울중, 서울고 등)  " sqref="F6:F25"/>
    <dataValidation allowBlank="1" showInputMessage="1" showErrorMessage="1" promptTitle="공동체 번호 부여함(담당부서)" prompt="부여규칙: 공모영역번호- 선정공동체연번 (예시) 2번 영역에서 3개 선정시에는 2-1, 2-2, 2-3 으로 공동체 번호 부여함" sqref="B5"/>
    <dataValidation allowBlank="1" showInputMessage="1" showErrorMessage="1" promptTitle="연구정보원으로는 대표/총무의 연락처만 제출" prompt="번호가 000-0000-0000 양식으로 정확히 기입되었는지 반드시 확인" sqref="L6:L7 L9:L25"/>
    <dataValidation type="list" allowBlank="1" showInputMessage="1" showErrorMessage="1" prompt="본청소속고도 각 주소지별 지역청으로 기재" sqref="E17:E25 E6:E15">
      <formula1>"본청, 동부, 서부, 남부, 북부, 중부, 강동송파, 강서양천, 강남서초,동작관악,성동광진,성북강북"</formula1>
    </dataValidation>
    <dataValidation allowBlank="1" showInputMessage="1" showErrorMessage="1" promptTitle="유의사항" prompt="@sen.go.kr 메일주소로 작성(상용메일주소 기입x)" sqref="M6:M7 M25 M15"/>
    <dataValidation allowBlank="1" showInputMessage="1" showErrorMessage="1" promptTitle="유의사항" prompt="셀 병합 금지(원본서식 유지)" sqref="C6 C8:C25"/>
    <dataValidation type="list" allowBlank="1" showInputMessage="1" showErrorMessage="1" sqref="K6:K25">
      <formula1>"추가, 임원변경, 회원변경"</formula1>
    </dataValidation>
    <dataValidation allowBlank="1" showInputMessage="1" showErrorMessage="1" prompt=" 1인은 최대2개(단, 공모영역이 달라야 함) 공동체까지만 가입가능 필수 확인!!" sqref="H6:H25"/>
    <dataValidation allowBlank="1" showInputMessage="1" showErrorMessage="1" prompt="제출일자 기준 직위로 정확하게 작성" sqref="G6:G25"/>
    <dataValidation type="list" allowBlank="1" showInputMessage="1" showErrorMessage="1" promptTitle="소속청:" prompt="학교가 소속된 교육지원청 목록에서 선택. 본청소속고(특성화고 등)도 각 주소지별 지역청으로 기재" sqref="E16">
      <formula1>"본청, 동부, 서부, 남부, 북부, 중부, 강동송파, 강서양천, 강남서초,동작관악,성동광진,성북강북"</formula1>
    </dataValidation>
  </dataValidations>
  <hyperlinks>
    <hyperlink ref="M6" r:id="rId1"/>
    <hyperlink ref="M7" r:id="rId2"/>
  </hyperlinks>
  <pageMargins left="0.7" right="0.7" top="0.75" bottom="0.75" header="0.3" footer="0.3"/>
  <pageSetup paperSize="9" orientation="portrait"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V38"/>
  <sheetViews>
    <sheetView zoomScale="70" zoomScaleNormal="70" workbookViewId="0">
      <selection activeCell="C3" sqref="C3"/>
    </sheetView>
  </sheetViews>
  <sheetFormatPr defaultColWidth="8.875" defaultRowHeight="16.5"/>
  <cols>
    <col min="1" max="1" width="3.375" customWidth="1"/>
    <col min="2" max="2" width="9.375" style="3" customWidth="1"/>
    <col min="3" max="3" width="15.375" customWidth="1"/>
    <col min="4" max="4" width="13.5" style="1" customWidth="1"/>
    <col min="5" max="5" width="32.75" style="1" bestFit="1" customWidth="1"/>
    <col min="6" max="6" width="17.875" customWidth="1"/>
    <col min="7" max="7" width="29.875" customWidth="1"/>
    <col min="8" max="8" width="17.75" customWidth="1"/>
    <col min="9" max="9" width="16.125" customWidth="1"/>
    <col min="10" max="10" width="27.875" customWidth="1"/>
    <col min="11" max="11" width="1.375" customWidth="1"/>
    <col min="12" max="12" width="2.125" customWidth="1"/>
    <col min="13" max="13" width="13.625" customWidth="1"/>
    <col min="14" max="14" width="16.125" style="2" customWidth="1"/>
    <col min="15" max="15" width="17.625" style="2" customWidth="1"/>
    <col min="16" max="16" width="14.625" style="2" customWidth="1"/>
    <col min="17" max="17" width="27" customWidth="1"/>
    <col min="18" max="18" width="22.25" hidden="1" customWidth="1"/>
    <col min="19" max="19" width="16.5" hidden="1" customWidth="1"/>
    <col min="20" max="20" width="23.875" hidden="1" customWidth="1"/>
    <col min="21" max="22" width="8.875" hidden="1" customWidth="1"/>
    <col min="23" max="23" width="0" hidden="1" customWidth="1"/>
  </cols>
  <sheetData>
    <row r="1" spans="2:21" ht="51.75" customHeight="1" thickBot="1">
      <c r="B1" s="136" t="s">
        <v>21</v>
      </c>
      <c r="C1" s="407" t="s">
        <v>24</v>
      </c>
      <c r="D1" s="407"/>
      <c r="E1" s="407"/>
      <c r="F1" s="407"/>
      <c r="G1" s="407"/>
      <c r="H1" s="407"/>
      <c r="I1" s="407"/>
      <c r="J1" s="137"/>
      <c r="K1" s="138"/>
      <c r="L1" s="138"/>
      <c r="M1" s="138"/>
      <c r="N1" s="139"/>
      <c r="O1" s="422"/>
      <c r="P1" s="422"/>
      <c r="Q1" s="422"/>
      <c r="R1" s="6"/>
    </row>
    <row r="2" spans="2:21" s="4" customFormat="1" ht="44.45" customHeight="1" thickBot="1">
      <c r="B2" s="289" t="s">
        <v>18</v>
      </c>
      <c r="C2" s="321" t="s">
        <v>19</v>
      </c>
      <c r="D2" s="409" t="s">
        <v>1219</v>
      </c>
      <c r="E2" s="410"/>
      <c r="F2" s="420" t="str">
        <f>VLOOKUP(C2,'(시트7)공동체번호'!B2:D451,2,FALSE)</f>
        <v>1 유아 ·놀이중심 교육과정 연구회</v>
      </c>
      <c r="G2" s="421"/>
      <c r="H2" s="289" t="s">
        <v>1220</v>
      </c>
      <c r="I2" s="408" t="str">
        <f>VLOOKUP(C2,'(시트7)공동체번호'!B2:D451,3,FALSE)</f>
        <v>예술 놀이터</v>
      </c>
      <c r="J2" s="408"/>
      <c r="K2" s="140"/>
      <c r="L2" s="140"/>
      <c r="M2" s="141" t="s">
        <v>187</v>
      </c>
      <c r="N2" s="353">
        <f>회원명단!N2</f>
        <v>10</v>
      </c>
      <c r="O2" s="142" t="s">
        <v>6</v>
      </c>
      <c r="P2" s="143"/>
      <c r="Q2" s="140"/>
      <c r="R2" s="7"/>
    </row>
    <row r="3" spans="2:21" s="4" customFormat="1" ht="44.45" customHeight="1">
      <c r="B3" s="147"/>
      <c r="C3" s="148"/>
      <c r="D3" s="149"/>
      <c r="E3" s="149"/>
      <c r="F3" s="150"/>
      <c r="G3" s="150"/>
      <c r="H3" s="149"/>
      <c r="I3" s="151"/>
      <c r="J3" s="151"/>
      <c r="K3" s="9"/>
      <c r="L3" s="9"/>
      <c r="M3" s="152"/>
      <c r="N3" s="153"/>
      <c r="O3" s="154"/>
      <c r="P3" s="155"/>
      <c r="Q3" s="7"/>
      <c r="R3" s="7"/>
      <c r="U3" s="126" t="s">
        <v>188</v>
      </c>
    </row>
    <row r="4" spans="2:21" s="4" customFormat="1" ht="21" customHeight="1" thickBot="1">
      <c r="B4" s="156"/>
      <c r="C4" s="157"/>
      <c r="D4" s="157"/>
      <c r="E4" s="157"/>
      <c r="F4" s="157"/>
      <c r="G4" s="157"/>
      <c r="H4" s="157"/>
      <c r="I4" s="158"/>
      <c r="J4" s="159" t="s">
        <v>8</v>
      </c>
      <c r="M4" s="4" t="s">
        <v>25</v>
      </c>
      <c r="N4" s="155"/>
      <c r="O4" s="155"/>
      <c r="P4" s="155"/>
      <c r="Q4" s="7"/>
      <c r="R4" s="7"/>
    </row>
    <row r="5" spans="2:21" ht="24.95" customHeight="1" thickTop="1" thickBot="1">
      <c r="B5" s="213" t="s">
        <v>16</v>
      </c>
      <c r="C5" s="214" t="s">
        <v>0</v>
      </c>
      <c r="D5" s="215" t="s">
        <v>22</v>
      </c>
      <c r="E5" s="216" t="s">
        <v>10</v>
      </c>
      <c r="F5" s="217" t="s">
        <v>1</v>
      </c>
      <c r="G5" s="214" t="s">
        <v>17</v>
      </c>
      <c r="H5" s="217" t="s">
        <v>5</v>
      </c>
      <c r="I5" s="214" t="s">
        <v>94</v>
      </c>
      <c r="J5" s="218" t="s">
        <v>129</v>
      </c>
      <c r="K5" s="135"/>
      <c r="L5" s="135"/>
      <c r="M5" s="160" t="s">
        <v>2</v>
      </c>
      <c r="N5" s="398">
        <v>1600000</v>
      </c>
      <c r="O5" s="135"/>
      <c r="P5" s="135"/>
      <c r="Q5" s="6"/>
      <c r="R5" t="s">
        <v>10</v>
      </c>
    </row>
    <row r="6" spans="2:21" ht="30" customHeight="1" thickBot="1">
      <c r="B6" s="219">
        <v>1</v>
      </c>
      <c r="C6" s="322" t="s">
        <v>190</v>
      </c>
      <c r="D6" s="323" t="s">
        <v>228</v>
      </c>
      <c r="E6" s="323" t="s">
        <v>191</v>
      </c>
      <c r="F6" s="324" t="s">
        <v>229</v>
      </c>
      <c r="G6" s="325" t="s">
        <v>230</v>
      </c>
      <c r="H6" s="326" t="s">
        <v>192</v>
      </c>
      <c r="I6" s="327">
        <v>100000</v>
      </c>
      <c r="J6" s="363" t="str">
        <f>IF(C6="업무추진비","협의록작성",IF(E6="강사수당(원고료)","강사비작성",IF(E6="연수비","연수비작성",IF(E6="숙박료(워크숍)","기타(워크숍)작성",IF(E6="교통비(서울외)","기타(워크숍)작성",IF(E6="유류비(서울외)","기타(워크숍)작성",IF(E6="체험활동비","기타(체험활동비)작성",IF(E6="장소대여료","기타(장소대여비)작성",""))))))))</f>
        <v/>
      </c>
      <c r="K6" s="135"/>
      <c r="L6" s="135"/>
      <c r="M6" s="161"/>
      <c r="N6" s="162" t="s">
        <v>85</v>
      </c>
      <c r="O6" s="163" t="s">
        <v>23</v>
      </c>
      <c r="P6" s="135"/>
      <c r="Q6" s="6"/>
      <c r="R6" t="s">
        <v>7</v>
      </c>
      <c r="S6" t="s">
        <v>4</v>
      </c>
      <c r="T6" t="s">
        <v>9</v>
      </c>
    </row>
    <row r="7" spans="2:21" ht="30" customHeight="1">
      <c r="B7" s="164">
        <v>2</v>
      </c>
      <c r="C7" s="328" t="s">
        <v>190</v>
      </c>
      <c r="D7" s="329" t="s">
        <v>243</v>
      </c>
      <c r="E7" s="330" t="s">
        <v>231</v>
      </c>
      <c r="F7" s="331" t="s">
        <v>240</v>
      </c>
      <c r="G7" s="332" t="s">
        <v>241</v>
      </c>
      <c r="H7" s="333" t="s">
        <v>242</v>
      </c>
      <c r="I7" s="334">
        <v>240000</v>
      </c>
      <c r="J7" s="364" t="str">
        <f t="shared" ref="J7:J35" si="0">IF(C7="업무추진비","협의록작성",IF(E7="강사수당(원고료)","강사비작성",IF(E7="연수비","연수비작성",IF(E7="숙박료(워크숍)","기타(워크숍)작성",IF(E7="교통비(서울외)","기타(워크숍)작성",IF(E7="유류비(서울외)","기타(워크숍)작성",IF(E7="체험활동비","기타(체험활동비)작성",IF(E7="장소대여료","기타(장소대여비)작성",""))))))))</f>
        <v/>
      </c>
      <c r="K7" s="135"/>
      <c r="L7" s="135"/>
      <c r="M7" s="165" t="s">
        <v>7</v>
      </c>
      <c r="N7" s="358">
        <f>SUMIF($C$6:$C$35,$M$7,$I$6:$I$35)</f>
        <v>340000</v>
      </c>
      <c r="O7" s="354">
        <f>N7/$N$5*100</f>
        <v>21.25</v>
      </c>
      <c r="P7" s="135"/>
      <c r="Q7" s="6"/>
      <c r="R7" t="s">
        <v>87</v>
      </c>
      <c r="S7" t="s">
        <v>89</v>
      </c>
      <c r="T7" t="s">
        <v>233</v>
      </c>
    </row>
    <row r="8" spans="2:21" ht="30" customHeight="1">
      <c r="B8" s="164">
        <v>3</v>
      </c>
      <c r="C8" s="328" t="s">
        <v>193</v>
      </c>
      <c r="D8" s="329" t="s">
        <v>244</v>
      </c>
      <c r="E8" s="330" t="s">
        <v>195</v>
      </c>
      <c r="F8" s="331" t="s">
        <v>196</v>
      </c>
      <c r="G8" s="332" t="s">
        <v>270</v>
      </c>
      <c r="H8" s="333" t="s">
        <v>197</v>
      </c>
      <c r="I8" s="334">
        <v>40000</v>
      </c>
      <c r="J8" s="364" t="str">
        <f t="shared" si="0"/>
        <v/>
      </c>
      <c r="K8" s="135"/>
      <c r="L8" s="135"/>
      <c r="M8" s="166" t="s">
        <v>4</v>
      </c>
      <c r="N8" s="359">
        <f>SUMIF($C$6:$C$35,$M$8,$I$6:$I$35)</f>
        <v>800000</v>
      </c>
      <c r="O8" s="355">
        <f>N8/$N$5*100</f>
        <v>50</v>
      </c>
      <c r="P8" s="135"/>
      <c r="Q8" s="6"/>
      <c r="R8" t="s">
        <v>88</v>
      </c>
      <c r="S8" t="s">
        <v>11</v>
      </c>
    </row>
    <row r="9" spans="2:21" ht="30" customHeight="1">
      <c r="B9" s="164">
        <v>4</v>
      </c>
      <c r="C9" s="328" t="s">
        <v>193</v>
      </c>
      <c r="D9" s="329" t="s">
        <v>245</v>
      </c>
      <c r="E9" s="330" t="s">
        <v>198</v>
      </c>
      <c r="F9" s="335" t="s">
        <v>199</v>
      </c>
      <c r="G9" s="336" t="s">
        <v>200</v>
      </c>
      <c r="H9" s="333" t="s">
        <v>201</v>
      </c>
      <c r="I9" s="334">
        <v>260000</v>
      </c>
      <c r="J9" s="364" t="str">
        <f t="shared" si="0"/>
        <v>강사비작성</v>
      </c>
      <c r="K9" s="135"/>
      <c r="L9" s="135"/>
      <c r="M9" s="167" t="s">
        <v>9</v>
      </c>
      <c r="N9" s="360">
        <f>SUMIF($C$6:$C$35,$M$9,$I$6:$I$35)</f>
        <v>210000</v>
      </c>
      <c r="O9" s="356">
        <f>N9/$N$5*100</f>
        <v>13.125</v>
      </c>
      <c r="P9" s="168" t="s">
        <v>15</v>
      </c>
      <c r="Q9" s="6"/>
      <c r="S9" t="s">
        <v>12</v>
      </c>
    </row>
    <row r="10" spans="2:21" ht="30" customHeight="1" thickBot="1">
      <c r="B10" s="164">
        <v>5</v>
      </c>
      <c r="C10" s="328" t="s">
        <v>193</v>
      </c>
      <c r="D10" s="329" t="s">
        <v>246</v>
      </c>
      <c r="E10" s="330" t="s">
        <v>202</v>
      </c>
      <c r="F10" s="331" t="s">
        <v>203</v>
      </c>
      <c r="G10" s="337" t="s">
        <v>204</v>
      </c>
      <c r="H10" s="333" t="s">
        <v>205</v>
      </c>
      <c r="I10" s="334">
        <v>90000</v>
      </c>
      <c r="J10" s="364" t="str">
        <f t="shared" si="0"/>
        <v/>
      </c>
      <c r="K10" s="135"/>
      <c r="L10" s="135"/>
      <c r="M10" s="169" t="s">
        <v>3</v>
      </c>
      <c r="N10" s="361">
        <f>SUM(N7:N9)</f>
        <v>1350000</v>
      </c>
      <c r="O10" s="357">
        <f>N10/$N$5*100</f>
        <v>84.375</v>
      </c>
      <c r="P10" s="135"/>
      <c r="Q10" s="6"/>
      <c r="S10" t="s">
        <v>13</v>
      </c>
    </row>
    <row r="11" spans="2:21" ht="30" customHeight="1" thickBot="1">
      <c r="B11" s="164">
        <v>6</v>
      </c>
      <c r="C11" s="328" t="s">
        <v>193</v>
      </c>
      <c r="D11" s="329" t="s">
        <v>247</v>
      </c>
      <c r="E11" s="330" t="s">
        <v>207</v>
      </c>
      <c r="F11" s="331" t="s">
        <v>208</v>
      </c>
      <c r="G11" s="332" t="s">
        <v>213</v>
      </c>
      <c r="H11" s="333" t="s">
        <v>209</v>
      </c>
      <c r="I11" s="334">
        <v>120000</v>
      </c>
      <c r="J11" s="364" t="str">
        <f t="shared" si="0"/>
        <v>기타(체험활동비)작성</v>
      </c>
      <c r="K11" s="135"/>
      <c r="L11" s="135"/>
      <c r="M11" s="170" t="s">
        <v>20</v>
      </c>
      <c r="N11" s="362">
        <f>N5-N10</f>
        <v>250000</v>
      </c>
      <c r="O11" s="171"/>
      <c r="P11" s="135"/>
      <c r="Q11" s="6"/>
      <c r="S11" t="s">
        <v>14</v>
      </c>
    </row>
    <row r="12" spans="2:21" ht="30" customHeight="1" thickBot="1">
      <c r="B12" s="164">
        <v>7</v>
      </c>
      <c r="C12" s="328" t="s">
        <v>193</v>
      </c>
      <c r="D12" s="329" t="s">
        <v>248</v>
      </c>
      <c r="E12" s="330" t="s">
        <v>210</v>
      </c>
      <c r="F12" s="331" t="s">
        <v>211</v>
      </c>
      <c r="G12" s="338" t="s">
        <v>212</v>
      </c>
      <c r="H12" s="333" t="s">
        <v>101</v>
      </c>
      <c r="I12" s="334">
        <v>40000</v>
      </c>
      <c r="J12" s="364" t="str">
        <f t="shared" si="0"/>
        <v>기타(장소대여비)작성</v>
      </c>
      <c r="K12" s="144"/>
      <c r="L12" s="144"/>
      <c r="M12" s="135"/>
      <c r="N12" s="145"/>
      <c r="O12" s="145"/>
      <c r="P12" s="145"/>
      <c r="Q12" s="6"/>
      <c r="R12" s="6"/>
      <c r="S12" t="s">
        <v>90</v>
      </c>
    </row>
    <row r="13" spans="2:21" ht="30" customHeight="1">
      <c r="B13" s="164">
        <v>8</v>
      </c>
      <c r="C13" s="328" t="s">
        <v>194</v>
      </c>
      <c r="D13" s="329" t="s">
        <v>249</v>
      </c>
      <c r="E13" s="330" t="s">
        <v>232</v>
      </c>
      <c r="F13" s="331" t="s">
        <v>236</v>
      </c>
      <c r="G13" s="338" t="s">
        <v>238</v>
      </c>
      <c r="H13" s="331" t="s">
        <v>234</v>
      </c>
      <c r="I13" s="334">
        <v>150000</v>
      </c>
      <c r="J13" s="364" t="str">
        <f t="shared" si="0"/>
        <v>협의록작성</v>
      </c>
      <c r="K13" s="135"/>
      <c r="L13" s="135"/>
      <c r="M13" s="411" t="s">
        <v>1221</v>
      </c>
      <c r="N13" s="412"/>
      <c r="O13" s="412"/>
      <c r="P13" s="413"/>
      <c r="Q13" s="6"/>
      <c r="R13" s="6"/>
      <c r="S13" t="s">
        <v>91</v>
      </c>
    </row>
    <row r="14" spans="2:21" ht="30" customHeight="1">
      <c r="B14" s="164">
        <v>9</v>
      </c>
      <c r="C14" s="328" t="s">
        <v>194</v>
      </c>
      <c r="D14" s="329" t="s">
        <v>250</v>
      </c>
      <c r="E14" s="330" t="s">
        <v>232</v>
      </c>
      <c r="F14" s="331" t="s">
        <v>237</v>
      </c>
      <c r="G14" s="332" t="s">
        <v>239</v>
      </c>
      <c r="H14" s="331" t="s">
        <v>235</v>
      </c>
      <c r="I14" s="334">
        <v>60000</v>
      </c>
      <c r="J14" s="364" t="str">
        <f t="shared" si="0"/>
        <v>협의록작성</v>
      </c>
      <c r="K14" s="135"/>
      <c r="L14" s="135"/>
      <c r="M14" s="414"/>
      <c r="N14" s="415"/>
      <c r="O14" s="415"/>
      <c r="P14" s="416"/>
      <c r="Q14" s="6"/>
      <c r="R14" s="6"/>
      <c r="S14" t="s">
        <v>92</v>
      </c>
    </row>
    <row r="15" spans="2:21" ht="30" customHeight="1">
      <c r="B15" s="164">
        <v>10</v>
      </c>
      <c r="C15" s="328" t="s">
        <v>193</v>
      </c>
      <c r="D15" s="329" t="s">
        <v>266</v>
      </c>
      <c r="E15" s="330" t="s">
        <v>206</v>
      </c>
      <c r="F15" s="331" t="s">
        <v>267</v>
      </c>
      <c r="G15" s="338" t="s">
        <v>268</v>
      </c>
      <c r="H15" s="333" t="s">
        <v>269</v>
      </c>
      <c r="I15" s="334">
        <v>250000</v>
      </c>
      <c r="J15" s="364" t="str">
        <f t="shared" si="0"/>
        <v>연수비작성</v>
      </c>
      <c r="K15" s="135"/>
      <c r="L15" s="135"/>
      <c r="M15" s="414"/>
      <c r="N15" s="415"/>
      <c r="O15" s="415"/>
      <c r="P15" s="416"/>
      <c r="Q15" s="6"/>
      <c r="R15" s="6"/>
      <c r="S15" t="s">
        <v>93</v>
      </c>
    </row>
    <row r="16" spans="2:21" ht="30" customHeight="1">
      <c r="B16" s="164">
        <v>11</v>
      </c>
      <c r="C16" s="328"/>
      <c r="D16" s="329"/>
      <c r="E16" s="330"/>
      <c r="F16" s="331"/>
      <c r="G16" s="339" t="s">
        <v>214</v>
      </c>
      <c r="H16" s="333"/>
      <c r="I16" s="334"/>
      <c r="J16" s="364" t="str">
        <f t="shared" si="0"/>
        <v/>
      </c>
      <c r="K16" s="135"/>
      <c r="L16" s="135"/>
      <c r="M16" s="414"/>
      <c r="N16" s="415"/>
      <c r="O16" s="415"/>
      <c r="P16" s="416"/>
      <c r="Q16" s="6"/>
      <c r="R16" s="6"/>
    </row>
    <row r="17" spans="2:18" ht="30" customHeight="1">
      <c r="B17" s="164">
        <v>12</v>
      </c>
      <c r="C17" s="328"/>
      <c r="D17" s="340"/>
      <c r="E17" s="330"/>
      <c r="F17" s="341"/>
      <c r="G17" s="339"/>
      <c r="H17" s="342"/>
      <c r="I17" s="343"/>
      <c r="J17" s="364" t="str">
        <f t="shared" si="0"/>
        <v/>
      </c>
      <c r="K17" s="135"/>
      <c r="L17" s="135"/>
      <c r="M17" s="414"/>
      <c r="N17" s="415"/>
      <c r="O17" s="415"/>
      <c r="P17" s="416"/>
      <c r="Q17" s="6"/>
      <c r="R17" s="6"/>
    </row>
    <row r="18" spans="2:18" ht="30" customHeight="1">
      <c r="B18" s="164">
        <v>13</v>
      </c>
      <c r="C18" s="328"/>
      <c r="D18" s="344"/>
      <c r="E18" s="330"/>
      <c r="F18" s="331"/>
      <c r="G18" s="332"/>
      <c r="H18" s="333"/>
      <c r="I18" s="334"/>
      <c r="J18" s="364" t="str">
        <f t="shared" si="0"/>
        <v/>
      </c>
      <c r="K18" s="135"/>
      <c r="L18" s="135"/>
      <c r="M18" s="414"/>
      <c r="N18" s="415"/>
      <c r="O18" s="415"/>
      <c r="P18" s="416"/>
      <c r="Q18" s="6"/>
      <c r="R18" s="6"/>
    </row>
    <row r="19" spans="2:18" ht="30" customHeight="1">
      <c r="B19" s="164">
        <v>14</v>
      </c>
      <c r="C19" s="328"/>
      <c r="D19" s="344"/>
      <c r="E19" s="330"/>
      <c r="F19" s="335"/>
      <c r="G19" s="336"/>
      <c r="H19" s="333"/>
      <c r="I19" s="334"/>
      <c r="J19" s="364" t="str">
        <f t="shared" si="0"/>
        <v/>
      </c>
      <c r="K19" s="135"/>
      <c r="L19" s="135"/>
      <c r="M19" s="414"/>
      <c r="N19" s="415"/>
      <c r="O19" s="415"/>
      <c r="P19" s="416"/>
      <c r="Q19" s="6"/>
      <c r="R19" s="6"/>
    </row>
    <row r="20" spans="2:18" ht="30" customHeight="1" thickBot="1">
      <c r="B20" s="164">
        <v>15</v>
      </c>
      <c r="C20" s="328"/>
      <c r="D20" s="344"/>
      <c r="E20" s="330"/>
      <c r="F20" s="331"/>
      <c r="G20" s="337"/>
      <c r="H20" s="333"/>
      <c r="I20" s="334"/>
      <c r="J20" s="364" t="str">
        <f t="shared" si="0"/>
        <v/>
      </c>
      <c r="K20" s="135"/>
      <c r="L20" s="135"/>
      <c r="M20" s="417"/>
      <c r="N20" s="418"/>
      <c r="O20" s="418"/>
      <c r="P20" s="419"/>
      <c r="Q20" s="6"/>
      <c r="R20" s="6"/>
    </row>
    <row r="21" spans="2:18" ht="30" customHeight="1">
      <c r="B21" s="164">
        <v>16</v>
      </c>
      <c r="C21" s="328"/>
      <c r="D21" s="344"/>
      <c r="E21" s="330"/>
      <c r="F21" s="331"/>
      <c r="G21" s="332"/>
      <c r="H21" s="333"/>
      <c r="I21" s="334"/>
      <c r="J21" s="364" t="str">
        <f t="shared" si="0"/>
        <v/>
      </c>
      <c r="K21" s="135"/>
      <c r="L21" s="135"/>
      <c r="M21" s="135"/>
      <c r="N21" s="145"/>
      <c r="O21" s="145"/>
      <c r="P21" s="145"/>
      <c r="Q21" s="6"/>
      <c r="R21" s="6"/>
    </row>
    <row r="22" spans="2:18" ht="30" customHeight="1">
      <c r="B22" s="164">
        <v>17</v>
      </c>
      <c r="C22" s="328"/>
      <c r="D22" s="344"/>
      <c r="E22" s="330"/>
      <c r="F22" s="331"/>
      <c r="G22" s="332"/>
      <c r="H22" s="333"/>
      <c r="I22" s="334"/>
      <c r="J22" s="364" t="str">
        <f t="shared" si="0"/>
        <v/>
      </c>
      <c r="K22" s="135"/>
      <c r="L22" s="135"/>
      <c r="M22" s="135"/>
      <c r="N22" s="135"/>
      <c r="O22" s="135"/>
      <c r="P22" s="135"/>
    </row>
    <row r="23" spans="2:18" ht="30" customHeight="1">
      <c r="B23" s="164">
        <v>18</v>
      </c>
      <c r="C23" s="328"/>
      <c r="D23" s="330"/>
      <c r="E23" s="330"/>
      <c r="F23" s="345"/>
      <c r="G23" s="338"/>
      <c r="H23" s="333"/>
      <c r="I23" s="346"/>
      <c r="J23" s="364" t="str">
        <f t="shared" si="0"/>
        <v/>
      </c>
      <c r="K23" s="135"/>
      <c r="L23" s="135"/>
      <c r="M23" s="135"/>
      <c r="N23" s="135"/>
      <c r="O23" s="135"/>
      <c r="P23" s="135"/>
    </row>
    <row r="24" spans="2:18" ht="30" customHeight="1">
      <c r="B24" s="164">
        <v>19</v>
      </c>
      <c r="C24" s="328"/>
      <c r="D24" s="329"/>
      <c r="E24" s="330"/>
      <c r="F24" s="331"/>
      <c r="G24" s="332"/>
      <c r="H24" s="333"/>
      <c r="I24" s="334"/>
      <c r="J24" s="364" t="str">
        <f t="shared" si="0"/>
        <v/>
      </c>
      <c r="K24" s="212"/>
      <c r="L24" s="135"/>
      <c r="M24" s="135"/>
      <c r="N24" s="135"/>
      <c r="O24" s="135"/>
      <c r="P24" s="135"/>
    </row>
    <row r="25" spans="2:18" ht="30" customHeight="1">
      <c r="B25" s="164">
        <v>20</v>
      </c>
      <c r="C25" s="328"/>
      <c r="D25" s="329"/>
      <c r="E25" s="330"/>
      <c r="F25" s="331"/>
      <c r="G25" s="332"/>
      <c r="H25" s="333"/>
      <c r="I25" s="334"/>
      <c r="J25" s="364" t="str">
        <f t="shared" si="0"/>
        <v/>
      </c>
      <c r="K25" s="212"/>
      <c r="L25" s="135"/>
      <c r="M25" s="135"/>
      <c r="N25" s="135"/>
      <c r="O25" s="135"/>
      <c r="P25" s="135"/>
    </row>
    <row r="26" spans="2:18" ht="30" customHeight="1">
      <c r="B26" s="164">
        <v>21</v>
      </c>
      <c r="C26" s="328"/>
      <c r="D26" s="329"/>
      <c r="E26" s="330"/>
      <c r="F26" s="335"/>
      <c r="G26" s="336"/>
      <c r="H26" s="333"/>
      <c r="I26" s="334"/>
      <c r="J26" s="364" t="str">
        <f t="shared" si="0"/>
        <v/>
      </c>
      <c r="K26" s="212"/>
      <c r="L26" s="135"/>
      <c r="M26" s="135"/>
      <c r="N26" s="135"/>
      <c r="O26" s="135"/>
      <c r="P26" s="135"/>
    </row>
    <row r="27" spans="2:18" ht="30" customHeight="1">
      <c r="B27" s="164">
        <v>22</v>
      </c>
      <c r="C27" s="328"/>
      <c r="D27" s="329"/>
      <c r="E27" s="330"/>
      <c r="F27" s="331"/>
      <c r="G27" s="337"/>
      <c r="H27" s="333"/>
      <c r="I27" s="334"/>
      <c r="J27" s="364" t="str">
        <f t="shared" si="0"/>
        <v/>
      </c>
      <c r="K27" s="135"/>
      <c r="L27" s="135"/>
      <c r="M27" s="135"/>
      <c r="N27" s="135"/>
      <c r="O27" s="135"/>
      <c r="P27" s="135"/>
    </row>
    <row r="28" spans="2:18" ht="30" customHeight="1">
      <c r="B28" s="164">
        <v>23</v>
      </c>
      <c r="C28" s="328"/>
      <c r="D28" s="329"/>
      <c r="E28" s="330"/>
      <c r="F28" s="331"/>
      <c r="G28" s="332"/>
      <c r="H28" s="333"/>
      <c r="I28" s="334"/>
      <c r="J28" s="364" t="str">
        <f t="shared" si="0"/>
        <v/>
      </c>
      <c r="K28" s="135"/>
      <c r="L28" s="135"/>
      <c r="M28" s="135"/>
      <c r="N28" s="135"/>
      <c r="O28" s="135"/>
      <c r="P28" s="135"/>
    </row>
    <row r="29" spans="2:18" ht="30" customHeight="1">
      <c r="B29" s="164">
        <v>24</v>
      </c>
      <c r="C29" s="328"/>
      <c r="D29" s="329"/>
      <c r="E29" s="330"/>
      <c r="F29" s="331"/>
      <c r="G29" s="332"/>
      <c r="H29" s="333"/>
      <c r="I29" s="334"/>
      <c r="J29" s="364" t="str">
        <f t="shared" si="0"/>
        <v/>
      </c>
      <c r="K29" s="135"/>
      <c r="L29" s="135"/>
      <c r="M29" s="135"/>
      <c r="N29" s="135"/>
      <c r="O29" s="135"/>
      <c r="P29" s="135"/>
    </row>
    <row r="30" spans="2:18" ht="30" customHeight="1">
      <c r="B30" s="164">
        <v>25</v>
      </c>
      <c r="C30" s="328"/>
      <c r="D30" s="329"/>
      <c r="E30" s="330"/>
      <c r="F30" s="331"/>
      <c r="G30" s="338"/>
      <c r="H30" s="333"/>
      <c r="I30" s="334"/>
      <c r="J30" s="364" t="str">
        <f t="shared" si="0"/>
        <v/>
      </c>
      <c r="K30" s="135"/>
      <c r="L30" s="135"/>
      <c r="M30" s="135"/>
      <c r="N30" s="135"/>
      <c r="O30" s="135"/>
      <c r="P30" s="135"/>
    </row>
    <row r="31" spans="2:18" ht="30" customHeight="1">
      <c r="B31" s="164">
        <v>26</v>
      </c>
      <c r="C31" s="328"/>
      <c r="D31" s="329"/>
      <c r="E31" s="330"/>
      <c r="F31" s="331"/>
      <c r="G31" s="332"/>
      <c r="H31" s="333"/>
      <c r="I31" s="334"/>
      <c r="J31" s="364" t="str">
        <f t="shared" si="0"/>
        <v/>
      </c>
      <c r="K31" s="135"/>
      <c r="L31" s="135"/>
      <c r="M31" s="135"/>
      <c r="N31" s="135"/>
      <c r="O31" s="135"/>
      <c r="P31" s="135"/>
    </row>
    <row r="32" spans="2:18" ht="30" customHeight="1">
      <c r="B32" s="164">
        <v>27</v>
      </c>
      <c r="C32" s="328"/>
      <c r="D32" s="329"/>
      <c r="E32" s="330"/>
      <c r="F32" s="331"/>
      <c r="G32" s="338"/>
      <c r="H32" s="333"/>
      <c r="I32" s="334"/>
      <c r="J32" s="364" t="str">
        <f t="shared" si="0"/>
        <v/>
      </c>
      <c r="K32" s="135"/>
      <c r="L32" s="135"/>
      <c r="M32" s="172"/>
      <c r="N32" s="145"/>
      <c r="O32" s="145"/>
      <c r="P32" s="145"/>
      <c r="Q32" s="6"/>
      <c r="R32" s="6"/>
    </row>
    <row r="33" spans="2:18" ht="30" customHeight="1">
      <c r="B33" s="164">
        <v>28</v>
      </c>
      <c r="C33" s="328"/>
      <c r="D33" s="329"/>
      <c r="E33" s="330"/>
      <c r="F33" s="331"/>
      <c r="G33" s="332"/>
      <c r="H33" s="333"/>
      <c r="I33" s="334"/>
      <c r="J33" s="364" t="str">
        <f t="shared" si="0"/>
        <v/>
      </c>
      <c r="K33" s="135"/>
      <c r="L33" s="135"/>
      <c r="M33" s="135"/>
      <c r="N33" s="145"/>
      <c r="O33" s="145"/>
      <c r="P33" s="145"/>
      <c r="R33" s="5"/>
    </row>
    <row r="34" spans="2:18" ht="30" customHeight="1">
      <c r="B34" s="164">
        <v>29</v>
      </c>
      <c r="C34" s="328"/>
      <c r="D34" s="340"/>
      <c r="E34" s="330"/>
      <c r="F34" s="341"/>
      <c r="G34" s="339"/>
      <c r="H34" s="342"/>
      <c r="I34" s="343"/>
      <c r="J34" s="364" t="str">
        <f t="shared" si="0"/>
        <v/>
      </c>
      <c r="K34" s="135"/>
      <c r="L34" s="135"/>
      <c r="M34" s="135"/>
      <c r="N34" s="145"/>
      <c r="O34" s="145"/>
      <c r="P34" s="145"/>
    </row>
    <row r="35" spans="2:18" ht="30" customHeight="1" thickBot="1">
      <c r="B35" s="146">
        <v>30</v>
      </c>
      <c r="C35" s="347"/>
      <c r="D35" s="348"/>
      <c r="E35" s="349"/>
      <c r="F35" s="350"/>
      <c r="G35" s="351"/>
      <c r="H35" s="350"/>
      <c r="I35" s="352"/>
      <c r="J35" s="365" t="str">
        <f t="shared" si="0"/>
        <v/>
      </c>
      <c r="K35" s="135"/>
      <c r="L35" s="135"/>
      <c r="M35" s="135"/>
      <c r="N35" s="145"/>
      <c r="O35" s="145"/>
      <c r="P35" s="145"/>
    </row>
    <row r="38" spans="2:18">
      <c r="R38" s="5"/>
    </row>
  </sheetData>
  <sheetProtection password="CC39" sheet="1" objects="1" scenarios="1"/>
  <sortState ref="C3:J15">
    <sortCondition ref="C3:C15"/>
    <sortCondition ref="I3:I15"/>
  </sortState>
  <mergeCells count="6">
    <mergeCell ref="C1:I1"/>
    <mergeCell ref="I2:J2"/>
    <mergeCell ref="D2:E2"/>
    <mergeCell ref="M13:P20"/>
    <mergeCell ref="F2:G2"/>
    <mergeCell ref="O1:Q1"/>
  </mergeCells>
  <phoneticPr fontId="1" type="noConversion"/>
  <conditionalFormatting sqref="O9">
    <cfRule type="cellIs" dxfId="11" priority="1" operator="greaterThan">
      <formula>30</formula>
    </cfRule>
  </conditionalFormatting>
  <dataValidations count="10">
    <dataValidation type="list" allowBlank="1" showInputMessage="1" showErrorMessage="1" sqref="C6:C35">
      <formula1>내역</formula1>
    </dataValidation>
    <dataValidation type="list" allowBlank="1" showInputMessage="1" showErrorMessage="1" promptTitle="필수 제출서류(활동기록집 부착)" prompt="1)기본: 영수증+거래명세표(영수증에 상세품목과수량 기록없는 경우)_x000a_2)도서: 영수증+도서명이 모두 적힌 거래명세표(영수증에 도서명과 수량 없는 경우)_x000a_3)인쇄비: 영수증+견적서(또는 세금계산서)_x000a_4)워크숍: 영수증+거래명세표(영수증에서 산출근거을 확인할수 없는 경우)" sqref="E7:E22 E24:E35">
      <formula1>INDIRECT(C7)</formula1>
    </dataValidation>
    <dataValidation allowBlank="1" showInputMessage="1" showErrorMessage="1" promptTitle="산출식" prompt="산출내역에서 동일한 단가로 계산할수 없는 경우는 다음과 같이 '1식(총수량)'과 같이 작성 (예시)100,000원x1식(10개)" sqref="G6:G35"/>
    <dataValidation type="custom" errorStyle="warning" allowBlank="1" showInputMessage="1" showErrorMessage="1" errorTitle="30%이내" error="업무추진비는 30%이내입니다." sqref="O9">
      <formula1>O9&lt;=30</formula1>
    </dataValidation>
    <dataValidation allowBlank="1" showInputMessage="1" showErrorMessage="1" promptTitle="카드 실 지출액" prompt="사비입금이나 포인트입금을 제외한 순수 연구비 실 사용액을 기입(즉, 포인트, 자비부담을 합하여 결재한 경우 영수증과 통장거래내역서에 상세 기입) (예:9.10 포인트700원사용, 6.11김연구 60,000원입금 등)" sqref="I6:I35"/>
    <dataValidation allowBlank="1" showInputMessage="1" showErrorMessage="1" promptTitle="영수증 번호" prompt="통장 입출금 거래내역서(사용내역서) 기준으로 영수증 번호 기입" sqref="B6"/>
    <dataValidation allowBlank="1" showInputMessage="1" showErrorMessage="1" promptTitle="연구활동 소모품 금액 기준" prompt="단가 10만원 이상 넘는 물품 구매 불가" sqref="N7"/>
    <dataValidation type="list" allowBlank="1" showInputMessage="1" showErrorMessage="1" promptTitle="필수 제출서류(활동기록집부착)" prompt="1)기본: 영수증+거래명세표(영수증에 상세품목과수량 기록없는 경우)_x000a_2)도서: 영수증+도서명이 모두 적힌 거래명세표(영수증에 도서명과 수량 없는 경우)_x000a_3)인쇄비: 영수증+견적서(또는 세금계산서)_x000a_4)워크숍: 영수증+거래명세표(영수증에서 산출근거을 확인할수 없는 경우)" sqref="E6 E23">
      <formula1>INDIRECT(C6)</formula1>
    </dataValidation>
    <dataValidation allowBlank="1" showInputMessage="1" showErrorMessage="1" promptTitle="영수증외 증빙작성(해당엑셀시트)" prompt="협의록, 수당, 연수비, 워크숍비(시트명:기타)는 별도 엑셀시트에 증빙자료를기입합니다. 별도 엑셀시트는 상단 버튼을 누르면 바로 연결됩니다." sqref="J6:J35"/>
    <dataValidation type="list" allowBlank="1" showInputMessage="1" showErrorMessage="1" sqref="F3:G3">
      <formula1>#REF!</formula1>
    </dataValidation>
  </dataValidations>
  <pageMargins left="0.25" right="0.25" top="0.75" bottom="0.75" header="0.3" footer="0.3"/>
  <pageSetup paperSize="9" scale="4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/>
  </sheetPr>
  <dimension ref="B1:L23"/>
  <sheetViews>
    <sheetView topLeftCell="A4" zoomScale="85" zoomScaleNormal="85" workbookViewId="0">
      <pane ySplit="7" topLeftCell="A11" activePane="bottomLeft" state="frozen"/>
      <selection activeCell="A4" sqref="A4"/>
      <selection pane="bottomLeft" activeCell="N18" sqref="N18"/>
    </sheetView>
  </sheetViews>
  <sheetFormatPr defaultColWidth="9.875" defaultRowHeight="17.25" customHeight="1"/>
  <cols>
    <col min="1" max="1" width="3.375" style="8" customWidth="1"/>
    <col min="2" max="2" width="7.625" style="8" customWidth="1"/>
    <col min="3" max="3" width="11" style="8" customWidth="1"/>
    <col min="4" max="4" width="16.625" style="8" customWidth="1"/>
    <col min="5" max="5" width="8.125" style="8" customWidth="1"/>
    <col min="6" max="6" width="32.875" style="191" customWidth="1"/>
    <col min="7" max="7" width="14" style="8" customWidth="1"/>
    <col min="8" max="8" width="71.625" style="192" customWidth="1"/>
    <col min="9" max="9" width="4.125" style="8" customWidth="1"/>
    <col min="10" max="16384" width="9.875" style="8"/>
  </cols>
  <sheetData>
    <row r="1" spans="2:12" ht="17.25" customHeight="1" thickBot="1"/>
    <row r="2" spans="2:12" ht="52.5" customHeight="1" thickBot="1">
      <c r="B2" s="423" t="s">
        <v>36</v>
      </c>
      <c r="C2" s="424"/>
      <c r="D2" s="425"/>
      <c r="E2" s="425"/>
      <c r="F2" s="425"/>
      <c r="G2" s="425"/>
      <c r="H2" s="426"/>
      <c r="I2" s="12"/>
    </row>
    <row r="3" spans="2:12" ht="47.25" customHeight="1"/>
    <row r="4" spans="2:12" ht="47.25" customHeight="1">
      <c r="B4" s="428" t="s">
        <v>225</v>
      </c>
      <c r="C4" s="428"/>
      <c r="D4" s="428"/>
      <c r="E4" s="428"/>
      <c r="F4" s="428"/>
      <c r="G4" s="428"/>
      <c r="H4" s="428"/>
    </row>
    <row r="5" spans="2:12" ht="20.100000000000001" customHeight="1">
      <c r="B5" s="427" t="s">
        <v>256</v>
      </c>
      <c r="C5" s="427"/>
      <c r="D5" s="427"/>
      <c r="E5" s="427"/>
      <c r="F5" s="427"/>
      <c r="G5" s="427"/>
      <c r="H5" s="427"/>
      <c r="I5" s="11"/>
    </row>
    <row r="6" spans="2:12" ht="20.100000000000001" customHeight="1">
      <c r="B6" s="427"/>
      <c r="C6" s="427"/>
      <c r="D6" s="427"/>
      <c r="E6" s="427"/>
      <c r="F6" s="427"/>
      <c r="G6" s="427"/>
      <c r="H6" s="427"/>
      <c r="I6" s="11"/>
    </row>
    <row r="7" spans="2:12" ht="20.100000000000001" customHeight="1">
      <c r="B7" s="427"/>
      <c r="C7" s="427"/>
      <c r="D7" s="427"/>
      <c r="E7" s="427"/>
      <c r="F7" s="427"/>
      <c r="G7" s="427"/>
      <c r="H7" s="427"/>
      <c r="I7" s="11"/>
    </row>
    <row r="8" spans="2:12" ht="31.9" customHeight="1">
      <c r="B8" s="427"/>
      <c r="C8" s="427"/>
      <c r="D8" s="427"/>
      <c r="E8" s="427"/>
      <c r="F8" s="427"/>
      <c r="G8" s="427"/>
      <c r="H8" s="427"/>
      <c r="I8" s="11"/>
    </row>
    <row r="9" spans="2:12" ht="15.75" customHeight="1" thickBot="1"/>
    <row r="10" spans="2:12" ht="45" customHeight="1" thickBot="1">
      <c r="B10" s="194" t="s">
        <v>26</v>
      </c>
      <c r="C10" s="195" t="s">
        <v>170</v>
      </c>
      <c r="D10" s="196" t="s">
        <v>167</v>
      </c>
      <c r="E10" s="195" t="s">
        <v>216</v>
      </c>
      <c r="F10" s="197" t="s">
        <v>39</v>
      </c>
      <c r="G10" s="195" t="s">
        <v>215</v>
      </c>
      <c r="H10" s="198" t="s">
        <v>27</v>
      </c>
    </row>
    <row r="11" spans="2:12" ht="36.75" customHeight="1">
      <c r="B11" s="368" t="s">
        <v>251</v>
      </c>
      <c r="C11" s="369">
        <v>44819</v>
      </c>
      <c r="D11" s="370" t="s">
        <v>234</v>
      </c>
      <c r="E11" s="370">
        <v>5</v>
      </c>
      <c r="F11" s="371" t="s">
        <v>252</v>
      </c>
      <c r="G11" s="372" t="s">
        <v>255</v>
      </c>
      <c r="H11" s="373" t="s">
        <v>254</v>
      </c>
      <c r="J11" s="431" t="s">
        <v>1226</v>
      </c>
      <c r="K11" s="432"/>
      <c r="L11" s="432"/>
    </row>
    <row r="12" spans="2:12" ht="30" customHeight="1">
      <c r="B12" s="374"/>
      <c r="C12" s="375"/>
      <c r="D12" s="376"/>
      <c r="E12" s="376"/>
      <c r="F12" s="377"/>
      <c r="G12" s="378"/>
      <c r="H12" s="379"/>
      <c r="J12" s="432"/>
      <c r="K12" s="432"/>
      <c r="L12" s="432"/>
    </row>
    <row r="13" spans="2:12" ht="30" customHeight="1">
      <c r="B13" s="380"/>
      <c r="C13" s="381"/>
      <c r="D13" s="381"/>
      <c r="E13" s="381"/>
      <c r="F13" s="382"/>
      <c r="G13" s="383"/>
      <c r="H13" s="379"/>
    </row>
    <row r="14" spans="2:12" ht="30" customHeight="1">
      <c r="B14" s="380"/>
      <c r="C14" s="381"/>
      <c r="D14" s="381"/>
      <c r="E14" s="381"/>
      <c r="F14" s="382"/>
      <c r="G14" s="383"/>
      <c r="H14" s="379"/>
    </row>
    <row r="15" spans="2:12" ht="30" customHeight="1">
      <c r="B15" s="380"/>
      <c r="C15" s="381"/>
      <c r="D15" s="381"/>
      <c r="E15" s="381"/>
      <c r="F15" s="382"/>
      <c r="G15" s="383"/>
      <c r="H15" s="379"/>
    </row>
    <row r="16" spans="2:12" ht="30" customHeight="1">
      <c r="B16" s="380"/>
      <c r="C16" s="381"/>
      <c r="D16" s="381"/>
      <c r="E16" s="381"/>
      <c r="F16" s="382"/>
      <c r="G16" s="383"/>
      <c r="H16" s="379"/>
    </row>
    <row r="17" spans="2:8" ht="30" customHeight="1">
      <c r="B17" s="380"/>
      <c r="C17" s="381"/>
      <c r="D17" s="381"/>
      <c r="E17" s="381"/>
      <c r="F17" s="382"/>
      <c r="G17" s="383"/>
      <c r="H17" s="379"/>
    </row>
    <row r="18" spans="2:8" ht="30" customHeight="1">
      <c r="B18" s="380"/>
      <c r="C18" s="381"/>
      <c r="D18" s="381"/>
      <c r="E18" s="381"/>
      <c r="F18" s="382"/>
      <c r="G18" s="383"/>
      <c r="H18" s="379"/>
    </row>
    <row r="19" spans="2:8" ht="30" customHeight="1">
      <c r="B19" s="380"/>
      <c r="C19" s="381"/>
      <c r="D19" s="381"/>
      <c r="E19" s="381"/>
      <c r="F19" s="382"/>
      <c r="G19" s="383"/>
      <c r="H19" s="379"/>
    </row>
    <row r="20" spans="2:8" ht="30" customHeight="1">
      <c r="B20" s="380"/>
      <c r="C20" s="381"/>
      <c r="D20" s="381"/>
      <c r="E20" s="381"/>
      <c r="F20" s="382"/>
      <c r="G20" s="383"/>
      <c r="H20" s="379"/>
    </row>
    <row r="21" spans="2:8" ht="30" customHeight="1">
      <c r="B21" s="380"/>
      <c r="C21" s="381"/>
      <c r="D21" s="381"/>
      <c r="E21" s="381"/>
      <c r="F21" s="382"/>
      <c r="G21" s="383"/>
      <c r="H21" s="379"/>
    </row>
    <row r="22" spans="2:8" ht="30" customHeight="1">
      <c r="B22" s="380"/>
      <c r="C22" s="381"/>
      <c r="D22" s="381"/>
      <c r="E22" s="381"/>
      <c r="F22" s="382"/>
      <c r="G22" s="383"/>
      <c r="H22" s="379"/>
    </row>
    <row r="23" spans="2:8" ht="30" customHeight="1" thickBot="1">
      <c r="B23" s="429" t="s">
        <v>253</v>
      </c>
      <c r="C23" s="430"/>
      <c r="D23" s="430"/>
      <c r="E23" s="430"/>
      <c r="F23" s="430"/>
      <c r="G23" s="384">
        <f>SUM(G11:G22)</f>
        <v>0</v>
      </c>
      <c r="H23" s="385"/>
    </row>
  </sheetData>
  <sheetProtection password="CC39" sheet="1" objects="1" scenarios="1"/>
  <mergeCells count="5">
    <mergeCell ref="B2:H2"/>
    <mergeCell ref="B5:H8"/>
    <mergeCell ref="B4:H4"/>
    <mergeCell ref="B23:F23"/>
    <mergeCell ref="J11:L12"/>
  </mergeCells>
  <phoneticPr fontId="1" type="noConversion"/>
  <conditionalFormatting sqref="J11">
    <cfRule type="expression" dxfId="10" priority="1">
      <formula>$G$23&gt;480000</formula>
    </cfRule>
  </conditionalFormatting>
  <dataValidations count="2">
    <dataValidation allowBlank="1" showInputMessage="1" showErrorMessage="1" prompt="협의회비는 대면으로 진행시 지출가능(온라인불가)" sqref="D11:D22"/>
    <dataValidation allowBlank="1" showInputMessage="1" showErrorMessage="1" prompt="시트 &lt;서식6&gt;정산내역서의 참석인원과 일치해야함" sqref="E11:E22"/>
  </dataValidations>
  <pageMargins left="0.7" right="0.7" top="0.75" bottom="0.75" header="0.3" footer="0.3"/>
  <ignoredErrors>
    <ignoredError sqref="G23" unlockedFormula="1"/>
  </ignoredErrors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B2:L17"/>
  <sheetViews>
    <sheetView zoomScale="85" zoomScaleNormal="85" workbookViewId="0">
      <selection activeCell="C14" sqref="C14"/>
    </sheetView>
  </sheetViews>
  <sheetFormatPr defaultColWidth="8.875" defaultRowHeight="16.5"/>
  <cols>
    <col min="1" max="1" width="2.875" customWidth="1"/>
    <col min="2" max="5" width="7.375" customWidth="1"/>
    <col min="6" max="6" width="10.625" customWidth="1"/>
    <col min="7" max="7" width="11.625" customWidth="1"/>
    <col min="8" max="8" width="15" customWidth="1"/>
    <col min="9" max="9" width="16.375" customWidth="1"/>
    <col min="10" max="10" width="15.5" customWidth="1"/>
    <col min="11" max="11" width="10" customWidth="1"/>
    <col min="12" max="12" width="24.125" customWidth="1"/>
  </cols>
  <sheetData>
    <row r="2" spans="2:12" ht="30" customHeight="1">
      <c r="B2" s="435" t="s">
        <v>96</v>
      </c>
      <c r="C2" s="435"/>
      <c r="D2" s="435"/>
      <c r="E2" s="435"/>
      <c r="F2" s="435"/>
      <c r="G2" s="435"/>
      <c r="H2" s="435"/>
      <c r="I2" s="435"/>
      <c r="J2" s="435"/>
      <c r="K2" s="435"/>
      <c r="L2" s="435"/>
    </row>
    <row r="3" spans="2:12" ht="24.75" customHeight="1">
      <c r="B3" s="445"/>
      <c r="C3" s="445"/>
      <c r="D3" s="445"/>
      <c r="E3" s="445"/>
      <c r="F3" s="445"/>
      <c r="G3" s="445"/>
      <c r="H3" s="445"/>
      <c r="I3" s="445"/>
      <c r="J3" s="445"/>
      <c r="K3" s="445"/>
      <c r="L3" s="445"/>
    </row>
    <row r="4" spans="2:12" ht="21.75" customHeight="1">
      <c r="B4" s="446"/>
      <c r="C4" s="446"/>
      <c r="D4" s="446"/>
      <c r="E4" s="446"/>
      <c r="F4" s="446"/>
      <c r="G4" s="446"/>
      <c r="H4" s="446"/>
      <c r="I4" s="446"/>
      <c r="J4" s="446"/>
      <c r="K4" s="446"/>
      <c r="L4" s="446"/>
    </row>
    <row r="5" spans="2:12" ht="16.5" customHeight="1">
      <c r="B5" s="436" t="s">
        <v>277</v>
      </c>
      <c r="C5" s="437"/>
      <c r="D5" s="437"/>
      <c r="E5" s="437"/>
      <c r="F5" s="437"/>
      <c r="G5" s="437"/>
      <c r="H5" s="437"/>
      <c r="I5" s="437"/>
      <c r="J5" s="437"/>
      <c r="K5" s="437"/>
      <c r="L5" s="438"/>
    </row>
    <row r="6" spans="2:12">
      <c r="B6" s="439"/>
      <c r="C6" s="440"/>
      <c r="D6" s="440"/>
      <c r="E6" s="440"/>
      <c r="F6" s="440"/>
      <c r="G6" s="440"/>
      <c r="H6" s="440"/>
      <c r="I6" s="440"/>
      <c r="J6" s="440"/>
      <c r="K6" s="440"/>
      <c r="L6" s="441"/>
    </row>
    <row r="7" spans="2:12">
      <c r="B7" s="439"/>
      <c r="C7" s="440"/>
      <c r="D7" s="440"/>
      <c r="E7" s="440"/>
      <c r="F7" s="440"/>
      <c r="G7" s="440"/>
      <c r="H7" s="440"/>
      <c r="I7" s="440"/>
      <c r="J7" s="440"/>
      <c r="K7" s="440"/>
      <c r="L7" s="441"/>
    </row>
    <row r="8" spans="2:12" ht="18" customHeight="1">
      <c r="B8" s="442"/>
      <c r="C8" s="443"/>
      <c r="D8" s="443"/>
      <c r="E8" s="443"/>
      <c r="F8" s="443"/>
      <c r="G8" s="443"/>
      <c r="H8" s="443"/>
      <c r="I8" s="443"/>
      <c r="J8" s="443"/>
      <c r="K8" s="443"/>
      <c r="L8" s="444"/>
    </row>
    <row r="9" spans="2:12" ht="39.75" customHeight="1" thickBot="1"/>
    <row r="10" spans="2:12" ht="47.25" customHeight="1" thickBot="1">
      <c r="B10" s="173" t="s">
        <v>217</v>
      </c>
      <c r="C10" s="174" t="s">
        <v>30</v>
      </c>
      <c r="D10" s="174" t="s">
        <v>41</v>
      </c>
      <c r="E10" s="174" t="s">
        <v>42</v>
      </c>
      <c r="F10" s="175" t="s">
        <v>168</v>
      </c>
      <c r="G10" s="175" t="s">
        <v>169</v>
      </c>
      <c r="H10" s="174" t="s">
        <v>32</v>
      </c>
      <c r="I10" s="174" t="s">
        <v>218</v>
      </c>
      <c r="J10" s="174" t="s">
        <v>219</v>
      </c>
      <c r="K10" s="174" t="s">
        <v>33</v>
      </c>
      <c r="L10" s="176" t="s">
        <v>105</v>
      </c>
    </row>
    <row r="11" spans="2:12" ht="47.25" customHeight="1">
      <c r="B11" s="206" t="s">
        <v>258</v>
      </c>
      <c r="C11" s="199" t="s">
        <v>97</v>
      </c>
      <c r="D11" s="199" t="s">
        <v>67</v>
      </c>
      <c r="E11" s="199" t="s">
        <v>43</v>
      </c>
      <c r="F11" s="200">
        <v>44746</v>
      </c>
      <c r="G11" s="201">
        <v>44747</v>
      </c>
      <c r="H11" s="202" t="s">
        <v>68</v>
      </c>
      <c r="I11" s="203" t="s">
        <v>220</v>
      </c>
      <c r="J11" s="204" t="s">
        <v>221</v>
      </c>
      <c r="K11" s="205">
        <v>260000</v>
      </c>
      <c r="L11" s="207" t="s">
        <v>84</v>
      </c>
    </row>
    <row r="12" spans="2:12" ht="47.25" customHeight="1">
      <c r="B12" s="208"/>
      <c r="C12" s="209"/>
      <c r="D12" s="209"/>
      <c r="E12" s="209"/>
      <c r="F12" s="209"/>
      <c r="G12" s="209"/>
      <c r="H12" s="209"/>
      <c r="I12" s="209"/>
      <c r="J12" s="209"/>
      <c r="K12" s="210"/>
      <c r="L12" s="211"/>
    </row>
    <row r="13" spans="2:12" ht="47.25" customHeight="1">
      <c r="B13" s="208"/>
      <c r="C13" s="209"/>
      <c r="D13" s="209"/>
      <c r="E13" s="209"/>
      <c r="F13" s="209"/>
      <c r="G13" s="209"/>
      <c r="H13" s="209"/>
      <c r="I13" s="209"/>
      <c r="J13" s="209"/>
      <c r="K13" s="210"/>
      <c r="L13" s="211"/>
    </row>
    <row r="14" spans="2:12" ht="47.25" customHeight="1">
      <c r="B14" s="208"/>
      <c r="C14" s="209"/>
      <c r="D14" s="209"/>
      <c r="E14" s="209"/>
      <c r="F14" s="209"/>
      <c r="G14" s="209"/>
      <c r="H14" s="209"/>
      <c r="I14" s="209"/>
      <c r="J14" s="209"/>
      <c r="K14" s="210"/>
      <c r="L14" s="211"/>
    </row>
    <row r="15" spans="2:12" ht="38.25" customHeight="1" thickBot="1">
      <c r="B15" s="177" t="s">
        <v>34</v>
      </c>
      <c r="C15" s="178"/>
      <c r="D15" s="178"/>
      <c r="E15" s="178"/>
      <c r="F15" s="178"/>
      <c r="G15" s="178"/>
      <c r="H15" s="178"/>
      <c r="I15" s="178"/>
      <c r="J15" s="178"/>
      <c r="K15" s="179">
        <f>SUM(K11:K14)</f>
        <v>260000</v>
      </c>
      <c r="L15" s="180"/>
    </row>
    <row r="17" spans="3:10" ht="33" customHeight="1">
      <c r="C17" s="433" t="s">
        <v>257</v>
      </c>
      <c r="D17" s="434"/>
      <c r="E17" s="434"/>
      <c r="F17" s="434"/>
      <c r="G17" s="434"/>
      <c r="H17" s="434"/>
      <c r="I17" s="434"/>
      <c r="J17" s="434"/>
    </row>
  </sheetData>
  <mergeCells count="4">
    <mergeCell ref="C17:J17"/>
    <mergeCell ref="B2:L2"/>
    <mergeCell ref="B5:L8"/>
    <mergeCell ref="B3:L4"/>
  </mergeCells>
  <phoneticPr fontId="1" type="noConversion"/>
  <dataValidations xWindow="1423" yWindow="1183" count="5">
    <dataValidation allowBlank="1" showInputMessage="1" showErrorMessage="1" promptTitle="교육강사수당 (2022 예산편성기준경비확인)" prompt="일반강사2(대학시간강사,교감,장학사,교사) 1시간기본료:10만원,초과: 6만원_x000a_일반강사1(대학전임강사이상,교장) 1시간기본료:16만원,초과:9만원" sqref="I11"/>
    <dataValidation allowBlank="1" showInputMessage="1" showErrorMessage="1" promptTitle="계좌이체증 발급방법" prompt="1. 농협은행 로그인_x000a_2. 이체 메뉴 클릭_x000a_3. 이체결과조회에서 인쇄 가능" sqref="B12"/>
    <dataValidation type="list" allowBlank="1" showInputMessage="1" showErrorMessage="1" promptTitle="강사서명서류원본제출안함" prompt="연구회대표가 5년보관하며 서류는 별도 제출하지 않음. O/X로만 여부 표시하여 제출" sqref="L11:L14">
      <formula1>"O,X"</formula1>
    </dataValidation>
    <dataValidation allowBlank="1" showInputMessage="1" showErrorMessage="1" promptTitle="교육강사수당" prompt="일반강사2(대학시간강사,교감,장학사,교사) 1시간기본료:10만원_x000a_일반강사1(대학전임강사이상,교장) 1시간기본료:16만원" sqref="I12:I14"/>
    <dataValidation allowBlank="1" showInputMessage="1" showErrorMessage="1" promptTitle="원고료" prompt=" ppt 1면 10,000원(시간당 5면 이내) 최대20면" sqref="J11:J14"/>
  </dataValidation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T24"/>
  <sheetViews>
    <sheetView zoomScale="85" zoomScaleNormal="85" workbookViewId="0">
      <selection activeCell="W18" sqref="W18"/>
    </sheetView>
  </sheetViews>
  <sheetFormatPr defaultColWidth="8.875" defaultRowHeight="16.5"/>
  <cols>
    <col min="1" max="1" width="2.75" customWidth="1"/>
    <col min="2" max="2" width="1.875" customWidth="1"/>
    <col min="3" max="3" width="11.25" bestFit="1" customWidth="1"/>
    <col min="4" max="4" width="8.875" style="181"/>
    <col min="5" max="5" width="11.125" style="181" customWidth="1"/>
    <col min="6" max="6" width="10.125" style="181" customWidth="1"/>
    <col min="7" max="7" width="11.25" style="181" customWidth="1"/>
    <col min="8" max="8" width="8.875" style="181"/>
    <col min="9" max="9" width="10.5" customWidth="1"/>
    <col min="10" max="10" width="36.125" customWidth="1"/>
    <col min="11" max="11" width="4.625" customWidth="1"/>
  </cols>
  <sheetData>
    <row r="2" spans="1:20" ht="31.5">
      <c r="B2" s="428" t="s">
        <v>172</v>
      </c>
      <c r="C2" s="428"/>
      <c r="D2" s="428"/>
      <c r="E2" s="428"/>
      <c r="F2" s="428"/>
      <c r="G2" s="428"/>
      <c r="H2" s="428"/>
      <c r="I2" s="428"/>
      <c r="J2" s="428"/>
    </row>
    <row r="3" spans="1:20" ht="61.5" customHeight="1" thickBot="1">
      <c r="B3" s="454"/>
      <c r="C3" s="454"/>
      <c r="D3" s="454"/>
      <c r="E3" s="454"/>
      <c r="F3" s="454"/>
      <c r="G3" s="454"/>
      <c r="H3" s="454"/>
      <c r="I3" s="454"/>
      <c r="J3" s="454"/>
    </row>
    <row r="4" spans="1:20" ht="104.25" customHeight="1" thickBot="1">
      <c r="B4" s="450" t="s">
        <v>1241</v>
      </c>
      <c r="C4" s="451"/>
      <c r="D4" s="451"/>
      <c r="E4" s="451"/>
      <c r="F4" s="451"/>
      <c r="G4" s="451"/>
      <c r="H4" s="451"/>
      <c r="I4" s="451"/>
      <c r="J4" s="452"/>
      <c r="L4" s="453" t="s">
        <v>274</v>
      </c>
      <c r="M4" s="448"/>
      <c r="N4" s="448"/>
      <c r="O4" s="448"/>
      <c r="P4" s="448"/>
      <c r="Q4" s="448"/>
      <c r="R4" s="448"/>
      <c r="S4" s="449"/>
    </row>
    <row r="5" spans="1:20" ht="17.25" thickBot="1"/>
    <row r="6" spans="1:20" ht="37.5" customHeight="1" thickBot="1">
      <c r="A6" s="8"/>
      <c r="B6" s="8"/>
      <c r="C6" s="447" t="s">
        <v>259</v>
      </c>
      <c r="D6" s="448"/>
      <c r="E6" s="448"/>
      <c r="F6" s="448"/>
      <c r="G6" s="448"/>
      <c r="H6" s="448"/>
      <c r="I6" s="448"/>
      <c r="J6" s="449"/>
      <c r="L6" s="455" t="s">
        <v>275</v>
      </c>
      <c r="M6" s="455"/>
      <c r="N6" s="455"/>
      <c r="O6" s="455"/>
      <c r="P6" s="455"/>
      <c r="Q6" s="455"/>
      <c r="R6" s="455"/>
      <c r="S6" s="455"/>
      <c r="T6" s="11"/>
    </row>
    <row r="7" spans="1:20" ht="17.25" thickBot="1">
      <c r="A7" s="8"/>
      <c r="B7" s="8"/>
      <c r="C7" s="8"/>
      <c r="D7" s="193"/>
      <c r="E7" s="193"/>
      <c r="F7" s="193"/>
      <c r="G7" s="193"/>
      <c r="H7" s="193"/>
      <c r="I7" s="8"/>
      <c r="J7" s="8"/>
    </row>
    <row r="8" spans="1:20" ht="51.75" customHeight="1">
      <c r="A8" s="8"/>
      <c r="B8" s="8"/>
      <c r="C8" s="253" t="s">
        <v>40</v>
      </c>
      <c r="D8" s="254" t="s">
        <v>37</v>
      </c>
      <c r="E8" s="254" t="s">
        <v>171</v>
      </c>
      <c r="F8" s="254" t="s">
        <v>169</v>
      </c>
      <c r="G8" s="254" t="s">
        <v>38</v>
      </c>
      <c r="H8" s="254" t="s">
        <v>31</v>
      </c>
      <c r="I8" s="255" t="s">
        <v>173</v>
      </c>
      <c r="J8" s="256" t="s">
        <v>278</v>
      </c>
      <c r="K8" s="228"/>
    </row>
    <row r="9" spans="1:20" ht="26.25" customHeight="1">
      <c r="A9" s="8"/>
      <c r="B9" s="8"/>
      <c r="C9" s="221" t="s">
        <v>271</v>
      </c>
      <c r="D9" s="25" t="s">
        <v>260</v>
      </c>
      <c r="E9" s="25" t="s">
        <v>263</v>
      </c>
      <c r="F9" s="220">
        <v>44854</v>
      </c>
      <c r="G9" s="25" t="s">
        <v>222</v>
      </c>
      <c r="H9" s="252">
        <v>50000</v>
      </c>
      <c r="I9" s="25" t="s">
        <v>174</v>
      </c>
      <c r="J9" s="222" t="s">
        <v>70</v>
      </c>
    </row>
    <row r="10" spans="1:20" ht="26.25" customHeight="1">
      <c r="A10" s="8"/>
      <c r="B10" s="8"/>
      <c r="C10" s="221" t="s">
        <v>272</v>
      </c>
      <c r="D10" s="25" t="s">
        <v>261</v>
      </c>
      <c r="E10" s="25" t="s">
        <v>264</v>
      </c>
      <c r="F10" s="220">
        <v>44854</v>
      </c>
      <c r="G10" s="25" t="s">
        <v>69</v>
      </c>
      <c r="H10" s="252">
        <v>50000</v>
      </c>
      <c r="I10" s="25" t="s">
        <v>174</v>
      </c>
      <c r="J10" s="222" t="s">
        <v>70</v>
      </c>
    </row>
    <row r="11" spans="1:20" ht="26.25" customHeight="1">
      <c r="A11" s="8"/>
      <c r="B11" s="8"/>
      <c r="C11" s="221" t="s">
        <v>273</v>
      </c>
      <c r="D11" s="25" t="s">
        <v>262</v>
      </c>
      <c r="E11" s="25" t="s">
        <v>265</v>
      </c>
      <c r="F11" s="220">
        <v>44854</v>
      </c>
      <c r="G11" s="25" t="s">
        <v>69</v>
      </c>
      <c r="H11" s="252">
        <v>50000</v>
      </c>
      <c r="I11" s="25" t="s">
        <v>174</v>
      </c>
      <c r="J11" s="222" t="s">
        <v>70</v>
      </c>
    </row>
    <row r="12" spans="1:20" ht="26.25" customHeight="1">
      <c r="A12" s="8"/>
      <c r="B12" s="8"/>
      <c r="C12" s="221" t="s">
        <v>543</v>
      </c>
      <c r="D12" s="25" t="s">
        <v>1242</v>
      </c>
      <c r="E12" s="25" t="s">
        <v>1243</v>
      </c>
      <c r="F12" s="220">
        <v>44896</v>
      </c>
      <c r="G12" s="25" t="s">
        <v>1244</v>
      </c>
      <c r="H12" s="252">
        <v>50000</v>
      </c>
      <c r="I12" s="25" t="s">
        <v>175</v>
      </c>
      <c r="J12" s="222" t="s">
        <v>176</v>
      </c>
    </row>
    <row r="13" spans="1:20" ht="26.25" customHeight="1">
      <c r="A13" s="8"/>
      <c r="B13" s="8"/>
      <c r="C13" s="221" t="s">
        <v>546</v>
      </c>
      <c r="D13" s="25" t="s">
        <v>1245</v>
      </c>
      <c r="E13" s="25" t="s">
        <v>1243</v>
      </c>
      <c r="F13" s="220">
        <v>44896</v>
      </c>
      <c r="G13" s="25" t="s">
        <v>1244</v>
      </c>
      <c r="H13" s="252">
        <v>50000</v>
      </c>
      <c r="I13" s="25" t="s">
        <v>175</v>
      </c>
      <c r="J13" s="222" t="s">
        <v>176</v>
      </c>
    </row>
    <row r="14" spans="1:20" ht="26.25" customHeight="1">
      <c r="A14" s="8"/>
      <c r="B14" s="8"/>
      <c r="C14" s="221" t="s">
        <v>548</v>
      </c>
      <c r="D14" s="25" t="s">
        <v>1246</v>
      </c>
      <c r="E14" s="25" t="s">
        <v>1243</v>
      </c>
      <c r="F14" s="220">
        <v>44896</v>
      </c>
      <c r="G14" s="25" t="s">
        <v>1244</v>
      </c>
      <c r="H14" s="252">
        <v>50000</v>
      </c>
      <c r="I14" s="25" t="s">
        <v>175</v>
      </c>
      <c r="J14" s="222" t="s">
        <v>176</v>
      </c>
    </row>
    <row r="15" spans="1:20" ht="26.25" customHeight="1">
      <c r="A15" s="8"/>
      <c r="B15" s="8"/>
      <c r="C15" s="223"/>
      <c r="D15" s="25"/>
      <c r="E15" s="25"/>
      <c r="F15" s="220"/>
      <c r="G15" s="25"/>
      <c r="H15" s="252"/>
      <c r="I15" s="25"/>
      <c r="J15" s="222"/>
    </row>
    <row r="16" spans="1:20" ht="26.25" customHeight="1">
      <c r="A16" s="8"/>
      <c r="B16" s="8"/>
      <c r="C16" s="223"/>
      <c r="D16" s="25"/>
      <c r="E16" s="25"/>
      <c r="F16" s="220"/>
      <c r="G16" s="25"/>
      <c r="H16" s="252"/>
      <c r="I16" s="25"/>
      <c r="J16" s="222"/>
    </row>
    <row r="17" spans="1:10" ht="26.25" customHeight="1">
      <c r="A17" s="8"/>
      <c r="B17" s="8"/>
      <c r="C17" s="223"/>
      <c r="D17" s="25"/>
      <c r="E17" s="25"/>
      <c r="F17" s="220"/>
      <c r="G17" s="25"/>
      <c r="H17" s="252"/>
      <c r="I17" s="25"/>
      <c r="J17" s="222"/>
    </row>
    <row r="18" spans="1:10" ht="26.25" customHeight="1">
      <c r="A18" s="8"/>
      <c r="B18" s="8"/>
      <c r="C18" s="223"/>
      <c r="D18" s="14"/>
      <c r="E18" s="14"/>
      <c r="F18" s="14"/>
      <c r="G18" s="14"/>
      <c r="H18" s="14"/>
      <c r="I18" s="14"/>
      <c r="J18" s="224"/>
    </row>
    <row r="19" spans="1:10" ht="26.25" customHeight="1" thickBot="1">
      <c r="A19" s="8"/>
      <c r="B19" s="8"/>
      <c r="C19" s="225"/>
      <c r="D19" s="226"/>
      <c r="E19" s="226"/>
      <c r="F19" s="226"/>
      <c r="G19" s="226"/>
      <c r="H19" s="257"/>
      <c r="I19" s="258"/>
      <c r="J19" s="227"/>
    </row>
    <row r="20" spans="1:10">
      <c r="A20" s="8"/>
      <c r="B20" s="8"/>
      <c r="C20" s="8"/>
      <c r="D20" s="193"/>
      <c r="E20" s="193"/>
      <c r="F20" s="193"/>
      <c r="G20" s="193"/>
      <c r="H20" s="193"/>
      <c r="I20" s="8"/>
      <c r="J20" s="8"/>
    </row>
    <row r="21" spans="1:10" s="8" customFormat="1">
      <c r="D21" s="193"/>
      <c r="E21" s="193"/>
      <c r="F21" s="193"/>
      <c r="G21" s="193"/>
      <c r="H21" s="193"/>
    </row>
    <row r="22" spans="1:10" s="8" customFormat="1">
      <c r="D22" s="193"/>
      <c r="E22" s="193"/>
      <c r="F22" s="193"/>
      <c r="G22" s="193"/>
      <c r="H22" s="193"/>
    </row>
    <row r="23" spans="1:10">
      <c r="A23" s="8"/>
    </row>
    <row r="24" spans="1:10">
      <c r="A24" s="8"/>
    </row>
  </sheetData>
  <mergeCells count="6">
    <mergeCell ref="C6:J6"/>
    <mergeCell ref="B2:J2"/>
    <mergeCell ref="B4:J4"/>
    <mergeCell ref="L4:S4"/>
    <mergeCell ref="B3:J3"/>
    <mergeCell ref="L6:S6"/>
  </mergeCells>
  <phoneticPr fontId="1" type="noConversion"/>
  <dataValidations count="3">
    <dataValidation type="list" allowBlank="1" showInputMessage="1" showErrorMessage="1" sqref="I9:I18">
      <formula1>"직무, 자율"</formula1>
    </dataValidation>
    <dataValidation type="list" allowBlank="1" showInputMessage="1" showErrorMessage="1" promptTitle="직무연수비안내절차" prompt="해당 회원에게 안내하고 확인여부만 ox표시 (회원 안내 서명받은 자료는 연구회에서 자체 5년간 보관)**직무연수비경우만 해당" sqref="J19">
      <formula1>"O,X"</formula1>
    </dataValidation>
    <dataValidation type="list" allowBlank="1" showInputMessage="1" showErrorMessage="1" promptTitle="직무연수비안내절차" prompt="해당 회원에게 안내하고 확인여부만 ox표시**직무연수비경우만 해당" sqref="J9:J18">
      <formula1>"O,X,해당없음"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B1:U54"/>
  <sheetViews>
    <sheetView zoomScale="77" zoomScaleNormal="77" workbookViewId="0">
      <selection activeCell="O13" sqref="O13"/>
    </sheetView>
  </sheetViews>
  <sheetFormatPr defaultColWidth="8.875" defaultRowHeight="16.5"/>
  <cols>
    <col min="1" max="1" width="2.125" customWidth="1"/>
    <col min="4" max="4" width="16.625" customWidth="1"/>
    <col min="5" max="5" width="29.625" customWidth="1"/>
    <col min="6" max="6" width="35.625" customWidth="1"/>
    <col min="7" max="7" width="2.125" customWidth="1"/>
    <col min="9" max="9" width="13.625" customWidth="1"/>
    <col min="11" max="11" width="20.5" style="29" customWidth="1"/>
    <col min="12" max="12" width="12.625" customWidth="1"/>
    <col min="13" max="13" width="13.25" customWidth="1"/>
    <col min="14" max="14" width="15.5" customWidth="1"/>
    <col min="15" max="15" width="11.375" customWidth="1"/>
    <col min="17" max="17" width="6.625" customWidth="1"/>
    <col min="18" max="18" width="14.25" customWidth="1"/>
    <col min="19" max="19" width="17.5" style="3" customWidth="1"/>
    <col min="20" max="20" width="12.625" customWidth="1"/>
    <col min="21" max="21" width="14.25" customWidth="1"/>
  </cols>
  <sheetData>
    <row r="1" spans="2:21" ht="17.25" thickBot="1"/>
    <row r="2" spans="2:21" ht="34.5" thickBot="1">
      <c r="B2" s="498" t="s">
        <v>35</v>
      </c>
      <c r="C2" s="499"/>
      <c r="D2" s="499"/>
      <c r="E2" s="499"/>
      <c r="F2" s="500"/>
      <c r="H2" s="473" t="s">
        <v>58</v>
      </c>
      <c r="I2" s="474"/>
      <c r="J2" s="474"/>
      <c r="K2" s="474"/>
      <c r="L2" s="474"/>
      <c r="M2" s="474"/>
      <c r="N2" s="474"/>
      <c r="O2" s="474"/>
      <c r="P2" s="474"/>
      <c r="Q2" s="474"/>
      <c r="R2" s="474"/>
      <c r="S2" s="474"/>
      <c r="T2" s="474"/>
      <c r="U2" s="475"/>
    </row>
    <row r="3" spans="2:21" ht="20.25">
      <c r="B3" s="506" t="s">
        <v>227</v>
      </c>
      <c r="C3" s="507"/>
      <c r="D3" s="507"/>
      <c r="E3" s="507"/>
      <c r="F3" s="507"/>
      <c r="H3" s="476" t="s">
        <v>279</v>
      </c>
      <c r="I3" s="476"/>
      <c r="J3" s="476"/>
      <c r="K3" s="476"/>
      <c r="L3" s="476"/>
      <c r="M3" s="476"/>
      <c r="N3" s="476"/>
      <c r="O3" s="476"/>
      <c r="P3" s="476"/>
      <c r="Q3" s="476"/>
      <c r="R3" s="476"/>
      <c r="S3" s="476"/>
      <c r="T3" s="26"/>
      <c r="U3" s="15"/>
    </row>
    <row r="4" spans="2:21">
      <c r="B4" s="508"/>
      <c r="C4" s="508"/>
      <c r="D4" s="508"/>
      <c r="E4" s="508"/>
      <c r="F4" s="508"/>
      <c r="H4" s="477"/>
      <c r="I4" s="477"/>
      <c r="J4" s="477"/>
      <c r="K4" s="477"/>
      <c r="L4" s="477"/>
      <c r="M4" s="477"/>
      <c r="N4" s="477"/>
      <c r="O4" s="477"/>
      <c r="P4" s="477"/>
      <c r="Q4" s="477"/>
      <c r="R4" s="477"/>
      <c r="S4" s="477"/>
      <c r="T4" s="16"/>
    </row>
    <row r="5" spans="2:21" ht="20.100000000000001" customHeight="1">
      <c r="B5" s="508"/>
      <c r="C5" s="508"/>
      <c r="D5" s="508"/>
      <c r="E5" s="508"/>
      <c r="F5" s="508"/>
      <c r="H5" s="478" t="s">
        <v>59</v>
      </c>
      <c r="I5" s="481" t="s">
        <v>60</v>
      </c>
      <c r="J5" s="482"/>
      <c r="K5" s="483"/>
      <c r="L5" s="483"/>
      <c r="M5" s="483"/>
      <c r="N5" s="483"/>
      <c r="O5" s="483"/>
      <c r="P5" s="483"/>
      <c r="Q5" s="483"/>
      <c r="R5" s="483"/>
      <c r="S5" s="484"/>
      <c r="T5" s="484"/>
      <c r="U5" s="485"/>
    </row>
    <row r="6" spans="2:21" ht="20.100000000000001" customHeight="1">
      <c r="B6" s="508"/>
      <c r="C6" s="508"/>
      <c r="D6" s="508"/>
      <c r="E6" s="508"/>
      <c r="F6" s="508"/>
      <c r="H6" s="479"/>
      <c r="I6" s="486" t="s">
        <v>86</v>
      </c>
      <c r="J6" s="472"/>
      <c r="K6" s="487"/>
      <c r="L6" s="487"/>
      <c r="M6" s="487"/>
      <c r="N6" s="487"/>
      <c r="O6" s="487"/>
      <c r="P6" s="487"/>
      <c r="Q6" s="487"/>
      <c r="R6" s="487"/>
      <c r="S6" s="488"/>
      <c r="T6" s="488"/>
      <c r="U6" s="489"/>
    </row>
    <row r="7" spans="2:21" ht="20.100000000000001" customHeight="1">
      <c r="B7" s="508"/>
      <c r="C7" s="508"/>
      <c r="D7" s="508"/>
      <c r="E7" s="508"/>
      <c r="F7" s="508"/>
      <c r="H7" s="479"/>
      <c r="I7" s="486" t="s">
        <v>61</v>
      </c>
      <c r="J7" s="472"/>
      <c r="K7" s="490" t="s">
        <v>44</v>
      </c>
      <c r="L7" s="490"/>
      <c r="M7" s="490"/>
      <c r="N7" s="490"/>
      <c r="O7" s="490"/>
      <c r="P7" s="490"/>
      <c r="Q7" s="490"/>
      <c r="R7" s="490"/>
      <c r="S7" s="491"/>
      <c r="T7" s="491"/>
      <c r="U7" s="492"/>
    </row>
    <row r="8" spans="2:21" ht="20.100000000000001" customHeight="1" thickBot="1">
      <c r="B8" s="509"/>
      <c r="C8" s="509"/>
      <c r="D8" s="509"/>
      <c r="E8" s="509"/>
      <c r="F8" s="509"/>
      <c r="H8" s="479"/>
      <c r="I8" s="486" t="s">
        <v>45</v>
      </c>
      <c r="J8" s="472"/>
      <c r="K8" s="487"/>
      <c r="L8" s="487"/>
      <c r="M8" s="487"/>
      <c r="N8" s="487"/>
      <c r="O8" s="487"/>
      <c r="P8" s="487"/>
      <c r="Q8" s="487"/>
      <c r="R8" s="487"/>
      <c r="S8" s="488"/>
      <c r="T8" s="488"/>
      <c r="U8" s="489"/>
    </row>
    <row r="9" spans="2:21" ht="62.45" customHeight="1">
      <c r="B9" s="501" t="s">
        <v>226</v>
      </c>
      <c r="C9" s="502"/>
      <c r="D9" s="502"/>
      <c r="E9" s="502"/>
      <c r="F9" s="503"/>
      <c r="H9" s="480"/>
      <c r="I9" s="493" t="s">
        <v>62</v>
      </c>
      <c r="J9" s="494"/>
      <c r="K9" s="495" t="s">
        <v>63</v>
      </c>
      <c r="L9" s="495"/>
      <c r="M9" s="495"/>
      <c r="N9" s="495"/>
      <c r="O9" s="495"/>
      <c r="P9" s="495"/>
      <c r="Q9" s="495"/>
      <c r="R9" s="495"/>
      <c r="S9" s="496"/>
      <c r="T9" s="496"/>
      <c r="U9" s="497"/>
    </row>
    <row r="10" spans="2:21" ht="69.95" customHeight="1">
      <c r="B10" s="504"/>
      <c r="C10" s="443"/>
      <c r="D10" s="443"/>
      <c r="E10" s="443"/>
      <c r="F10" s="505"/>
      <c r="H10" s="465" t="s">
        <v>64</v>
      </c>
      <c r="I10" s="466"/>
      <c r="J10" s="466" t="s">
        <v>46</v>
      </c>
      <c r="K10" s="466"/>
      <c r="L10" s="467" t="s">
        <v>17</v>
      </c>
      <c r="M10" s="468"/>
      <c r="N10" s="468"/>
      <c r="O10" s="468"/>
      <c r="P10" s="468"/>
      <c r="Q10" s="468"/>
      <c r="R10" s="468"/>
      <c r="S10" s="469"/>
      <c r="T10" s="28" t="s">
        <v>112</v>
      </c>
      <c r="U10" s="17" t="s">
        <v>180</v>
      </c>
    </row>
    <row r="11" spans="2:21" ht="31.5">
      <c r="B11" s="182" t="s">
        <v>40</v>
      </c>
      <c r="C11" s="13" t="s">
        <v>170</v>
      </c>
      <c r="D11" s="13" t="s">
        <v>28</v>
      </c>
      <c r="E11" s="13" t="s">
        <v>29</v>
      </c>
      <c r="F11" s="183" t="s">
        <v>60</v>
      </c>
      <c r="H11" s="470" t="s">
        <v>65</v>
      </c>
      <c r="I11" s="471"/>
      <c r="J11" s="472" t="s">
        <v>106</v>
      </c>
      <c r="K11" s="30" t="s">
        <v>47</v>
      </c>
      <c r="L11" s="18" t="s">
        <v>48</v>
      </c>
      <c r="M11" s="129">
        <v>70000</v>
      </c>
      <c r="N11" s="19" t="s">
        <v>49</v>
      </c>
      <c r="O11" s="132">
        <v>1</v>
      </c>
      <c r="P11" s="19" t="s">
        <v>50</v>
      </c>
      <c r="Q11" s="133">
        <v>2</v>
      </c>
      <c r="R11" s="20" t="s">
        <v>6</v>
      </c>
      <c r="S11" s="119">
        <f t="shared" ref="S11:S16" si="0">Q11*O11*M11</f>
        <v>140000</v>
      </c>
      <c r="T11" s="83"/>
      <c r="U11" s="134">
        <v>3</v>
      </c>
    </row>
    <row r="12" spans="2:21" ht="27" customHeight="1">
      <c r="B12" s="184">
        <v>6</v>
      </c>
      <c r="C12" s="128">
        <v>44757</v>
      </c>
      <c r="D12" s="127" t="s">
        <v>99</v>
      </c>
      <c r="E12" s="127" t="s">
        <v>95</v>
      </c>
      <c r="F12" s="185" t="s">
        <v>100</v>
      </c>
      <c r="H12" s="470"/>
      <c r="I12" s="471"/>
      <c r="J12" s="472"/>
      <c r="K12" s="30" t="s">
        <v>51</v>
      </c>
      <c r="L12" s="21" t="s">
        <v>52</v>
      </c>
      <c r="M12" s="129">
        <v>60000</v>
      </c>
      <c r="N12" s="19" t="s">
        <v>49</v>
      </c>
      <c r="O12" s="132">
        <v>1</v>
      </c>
      <c r="P12" s="19" t="s">
        <v>50</v>
      </c>
      <c r="Q12" s="133">
        <v>2</v>
      </c>
      <c r="R12" s="20" t="s">
        <v>6</v>
      </c>
      <c r="S12" s="119">
        <f t="shared" si="0"/>
        <v>120000</v>
      </c>
      <c r="T12" s="84"/>
      <c r="U12" s="82"/>
    </row>
    <row r="13" spans="2:21" ht="29.25" customHeight="1">
      <c r="B13" s="186"/>
      <c r="C13" s="10"/>
      <c r="D13" s="10"/>
      <c r="E13" s="10"/>
      <c r="F13" s="187"/>
      <c r="H13" s="470"/>
      <c r="I13" s="471"/>
      <c r="J13" s="472"/>
      <c r="K13" s="31" t="s">
        <v>53</v>
      </c>
      <c r="L13" s="18" t="s">
        <v>54</v>
      </c>
      <c r="M13" s="130">
        <v>50000</v>
      </c>
      <c r="N13" s="19" t="s">
        <v>49</v>
      </c>
      <c r="O13" s="132">
        <v>1</v>
      </c>
      <c r="P13" s="19" t="s">
        <v>50</v>
      </c>
      <c r="Q13" s="133">
        <v>2</v>
      </c>
      <c r="R13" s="20" t="s">
        <v>6</v>
      </c>
      <c r="S13" s="119">
        <f t="shared" si="0"/>
        <v>100000</v>
      </c>
      <c r="T13" s="85"/>
      <c r="U13" s="81"/>
    </row>
    <row r="14" spans="2:21" ht="27.95" customHeight="1" thickBot="1">
      <c r="B14" s="188"/>
      <c r="C14" s="189"/>
      <c r="D14" s="189"/>
      <c r="E14" s="189"/>
      <c r="F14" s="190"/>
      <c r="H14" s="459" t="s">
        <v>108</v>
      </c>
      <c r="I14" s="27" t="s">
        <v>82</v>
      </c>
      <c r="J14" s="34" t="s">
        <v>107</v>
      </c>
      <c r="K14" s="32" t="s">
        <v>55</v>
      </c>
      <c r="L14" s="33" t="s">
        <v>110</v>
      </c>
      <c r="M14" s="131">
        <v>40000</v>
      </c>
      <c r="N14" s="19" t="s">
        <v>49</v>
      </c>
      <c r="O14" s="132">
        <v>4</v>
      </c>
      <c r="P14" s="19" t="s">
        <v>6</v>
      </c>
      <c r="Q14" s="133">
        <v>2</v>
      </c>
      <c r="R14" s="20" t="s">
        <v>111</v>
      </c>
      <c r="S14" s="119">
        <f>Q14*O14*M14</f>
        <v>320000</v>
      </c>
      <c r="T14" s="86"/>
      <c r="U14" s="81"/>
    </row>
    <row r="15" spans="2:21" ht="33" customHeight="1" thickBot="1">
      <c r="H15" s="460"/>
      <c r="I15" s="27" t="s">
        <v>56</v>
      </c>
      <c r="J15" s="35"/>
      <c r="K15" s="23" t="s">
        <v>83</v>
      </c>
      <c r="L15" s="33" t="s">
        <v>110</v>
      </c>
      <c r="M15" s="78"/>
      <c r="N15" s="19" t="s">
        <v>49</v>
      </c>
      <c r="O15" s="132">
        <v>4</v>
      </c>
      <c r="P15" s="19" t="s">
        <v>6</v>
      </c>
      <c r="Q15" s="133">
        <v>2</v>
      </c>
      <c r="R15" s="20" t="s">
        <v>111</v>
      </c>
      <c r="S15" s="119">
        <f t="shared" si="0"/>
        <v>0</v>
      </c>
      <c r="T15" s="87"/>
      <c r="U15" s="81"/>
    </row>
    <row r="16" spans="2:21" ht="52.5" customHeight="1">
      <c r="B16" s="501" t="s">
        <v>224</v>
      </c>
      <c r="C16" s="502"/>
      <c r="D16" s="502"/>
      <c r="E16" s="502"/>
      <c r="F16" s="503"/>
      <c r="H16" s="461"/>
      <c r="I16" s="24" t="s">
        <v>66</v>
      </c>
      <c r="J16" s="35"/>
      <c r="K16" s="23" t="s">
        <v>109</v>
      </c>
      <c r="L16" s="33" t="s">
        <v>110</v>
      </c>
      <c r="M16" s="78"/>
      <c r="N16" s="19" t="s">
        <v>49</v>
      </c>
      <c r="O16" s="132">
        <v>4</v>
      </c>
      <c r="P16" s="19" t="s">
        <v>6</v>
      </c>
      <c r="Q16" s="133">
        <v>2</v>
      </c>
      <c r="R16" s="20" t="s">
        <v>111</v>
      </c>
      <c r="S16" s="119">
        <f t="shared" si="0"/>
        <v>0</v>
      </c>
      <c r="T16" s="88"/>
      <c r="U16" s="80"/>
    </row>
    <row r="17" spans="2:21" ht="25.5" customHeight="1">
      <c r="B17" s="504"/>
      <c r="C17" s="443"/>
      <c r="D17" s="443"/>
      <c r="E17" s="443"/>
      <c r="F17" s="505"/>
      <c r="H17" s="458" t="s">
        <v>57</v>
      </c>
      <c r="I17" s="458"/>
      <c r="J17" s="458"/>
      <c r="K17" s="458"/>
      <c r="L17" s="458"/>
      <c r="M17" s="458"/>
      <c r="N17" s="458"/>
      <c r="O17" s="458"/>
      <c r="P17" s="458"/>
      <c r="Q17" s="458"/>
      <c r="R17" s="458"/>
      <c r="S17" s="458"/>
      <c r="T17" s="79">
        <f>SUM(T11:T16)</f>
        <v>0</v>
      </c>
      <c r="U17" s="22"/>
    </row>
    <row r="18" spans="2:21" ht="32.1" customHeight="1" thickBot="1">
      <c r="B18" s="182" t="s">
        <v>40</v>
      </c>
      <c r="C18" s="13" t="s">
        <v>170</v>
      </c>
      <c r="D18" s="13" t="s">
        <v>102</v>
      </c>
      <c r="E18" s="13" t="s">
        <v>29</v>
      </c>
      <c r="F18" s="183" t="s">
        <v>104</v>
      </c>
      <c r="H18" s="228"/>
    </row>
    <row r="19" spans="2:21" ht="30.75" customHeight="1">
      <c r="B19" s="184">
        <v>7</v>
      </c>
      <c r="C19" s="128">
        <v>44803</v>
      </c>
      <c r="D19" s="127" t="s">
        <v>101</v>
      </c>
      <c r="E19" s="127" t="s">
        <v>95</v>
      </c>
      <c r="F19" s="185" t="s">
        <v>103</v>
      </c>
      <c r="H19" s="462" t="s">
        <v>126</v>
      </c>
      <c r="I19" s="235" t="s">
        <v>180</v>
      </c>
      <c r="J19" s="235" t="s">
        <v>177</v>
      </c>
      <c r="K19" s="235" t="s">
        <v>179</v>
      </c>
      <c r="L19" s="235" t="s">
        <v>114</v>
      </c>
      <c r="M19" s="235" t="s">
        <v>186</v>
      </c>
      <c r="N19" s="235" t="s">
        <v>127</v>
      </c>
      <c r="O19" s="236" t="s">
        <v>181</v>
      </c>
      <c r="P19" s="95"/>
      <c r="Q19" s="89"/>
      <c r="R19" s="89"/>
      <c r="S19" s="95"/>
      <c r="T19" s="96"/>
      <c r="U19" s="97"/>
    </row>
    <row r="20" spans="2:21" ht="28.5" customHeight="1">
      <c r="B20" s="186"/>
      <c r="C20" s="10"/>
      <c r="D20" s="10"/>
      <c r="E20" s="10"/>
      <c r="F20" s="187"/>
      <c r="H20" s="463"/>
      <c r="I20" s="229">
        <v>5</v>
      </c>
      <c r="J20" s="229" t="s">
        <v>178</v>
      </c>
      <c r="K20" s="230" t="s">
        <v>223</v>
      </c>
      <c r="L20" s="229">
        <v>89</v>
      </c>
      <c r="M20" s="231">
        <v>1648</v>
      </c>
      <c r="N20" s="229">
        <v>13.3</v>
      </c>
      <c r="O20" s="237">
        <v>11027.969924812</v>
      </c>
      <c r="P20" s="90"/>
      <c r="Q20" s="91"/>
      <c r="R20" s="91"/>
      <c r="S20" s="120"/>
      <c r="T20" s="92"/>
      <c r="U20" s="93"/>
    </row>
    <row r="21" spans="2:21" ht="26.25" customHeight="1" thickBot="1">
      <c r="B21" s="188"/>
      <c r="C21" s="189"/>
      <c r="D21" s="189"/>
      <c r="E21" s="189"/>
      <c r="F21" s="190"/>
      <c r="H21" s="463"/>
      <c r="I21" s="232"/>
      <c r="J21" s="232"/>
      <c r="K21" s="232"/>
      <c r="L21" s="233"/>
      <c r="M21" s="234"/>
      <c r="N21" s="232"/>
      <c r="O21" s="238"/>
      <c r="P21" s="90"/>
      <c r="Q21" s="93"/>
      <c r="R21" s="94"/>
      <c r="S21" s="121"/>
      <c r="T21" s="92"/>
      <c r="U21" s="98"/>
    </row>
    <row r="22" spans="2:21" ht="20.25" thickBot="1">
      <c r="H22" s="464"/>
      <c r="I22" s="239"/>
      <c r="J22" s="239"/>
      <c r="K22" s="239"/>
      <c r="L22" s="240"/>
      <c r="M22" s="241"/>
      <c r="N22" s="241"/>
      <c r="O22" s="242"/>
      <c r="P22" s="90"/>
      <c r="Q22" s="91"/>
      <c r="R22" s="91"/>
      <c r="S22" s="120"/>
      <c r="T22" s="92"/>
      <c r="U22" s="98"/>
    </row>
    <row r="23" spans="2:21" ht="17.25" thickBot="1">
      <c r="K23"/>
      <c r="T23" s="36"/>
    </row>
    <row r="24" spans="2:21" ht="17.25">
      <c r="H24" s="99" t="s">
        <v>115</v>
      </c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22"/>
      <c r="T24" s="101"/>
    </row>
    <row r="25" spans="2:21">
      <c r="H25" s="102" t="s">
        <v>116</v>
      </c>
      <c r="I25" s="52"/>
      <c r="J25" s="52"/>
      <c r="K25" s="52"/>
      <c r="L25" s="52"/>
      <c r="M25" s="53"/>
      <c r="N25" s="54" t="s">
        <v>117</v>
      </c>
      <c r="O25" s="52"/>
      <c r="P25" s="52"/>
      <c r="Q25" s="52"/>
      <c r="R25" s="53"/>
      <c r="S25" s="123" t="s">
        <v>118</v>
      </c>
      <c r="T25" s="103"/>
    </row>
    <row r="26" spans="2:21">
      <c r="H26" s="104" t="s">
        <v>119</v>
      </c>
      <c r="I26" s="55"/>
      <c r="J26" s="55"/>
      <c r="K26" s="55"/>
      <c r="L26" s="55"/>
      <c r="M26" s="56"/>
      <c r="N26" s="40" t="s">
        <v>122</v>
      </c>
      <c r="O26" s="105"/>
      <c r="P26" s="37"/>
      <c r="Q26" s="37"/>
      <c r="R26" s="38"/>
      <c r="S26" s="39" t="s">
        <v>120</v>
      </c>
      <c r="T26" s="106">
        <v>13.3</v>
      </c>
      <c r="U26" s="8"/>
    </row>
    <row r="27" spans="2:21">
      <c r="H27" s="107" t="s">
        <v>121</v>
      </c>
      <c r="I27" s="48"/>
      <c r="J27" s="48"/>
      <c r="K27" s="48"/>
      <c r="L27" s="48"/>
      <c r="M27" s="49"/>
      <c r="N27" s="50" t="s">
        <v>128</v>
      </c>
      <c r="O27" s="51"/>
      <c r="P27" s="108"/>
      <c r="Q27" s="108"/>
      <c r="R27" s="41" t="s">
        <v>113</v>
      </c>
      <c r="S27" s="39" t="s">
        <v>123</v>
      </c>
      <c r="T27" s="106">
        <v>14.3</v>
      </c>
      <c r="U27" s="8"/>
    </row>
    <row r="28" spans="2:21" ht="17.25" thickBot="1">
      <c r="H28" s="109" t="s">
        <v>124</v>
      </c>
      <c r="I28" s="110"/>
      <c r="J28" s="110"/>
      <c r="K28" s="110"/>
      <c r="L28" s="110"/>
      <c r="M28" s="111"/>
      <c r="N28" s="112"/>
      <c r="O28" s="113"/>
      <c r="P28" s="114"/>
      <c r="Q28" s="114"/>
      <c r="R28" s="114"/>
      <c r="S28" s="115" t="s">
        <v>125</v>
      </c>
      <c r="T28" s="116">
        <v>9.77</v>
      </c>
      <c r="U28" s="117"/>
    </row>
    <row r="29" spans="2:21" ht="17.25">
      <c r="H29" s="42"/>
      <c r="I29" s="42"/>
      <c r="K29"/>
      <c r="U29" s="8"/>
    </row>
    <row r="30" spans="2:21" ht="17.25">
      <c r="H30" s="456" t="s">
        <v>184</v>
      </c>
      <c r="I30" s="457"/>
      <c r="J30" s="457"/>
      <c r="K30" s="457"/>
      <c r="L30" s="457"/>
      <c r="M30" s="457"/>
      <c r="N30" s="457"/>
      <c r="O30" s="457"/>
      <c r="P30" s="457"/>
      <c r="Q30" s="457"/>
      <c r="R30" s="457"/>
      <c r="S30" s="457"/>
      <c r="T30" s="457"/>
      <c r="U30" s="8"/>
    </row>
    <row r="31" spans="2:21">
      <c r="H31" s="43"/>
      <c r="K31"/>
      <c r="T31" s="8"/>
      <c r="U31" s="8"/>
    </row>
    <row r="32" spans="2:21">
      <c r="H32" s="43"/>
      <c r="K32"/>
      <c r="T32" s="8"/>
      <c r="U32" s="8"/>
    </row>
    <row r="33" spans="8:21">
      <c r="H33" s="43"/>
      <c r="K33"/>
      <c r="T33" s="8"/>
      <c r="U33" s="8"/>
    </row>
    <row r="34" spans="8:21">
      <c r="H34" s="43"/>
      <c r="K34"/>
      <c r="T34" s="44"/>
    </row>
    <row r="35" spans="8:21">
      <c r="H35" s="43"/>
      <c r="K35"/>
      <c r="T35" s="44"/>
    </row>
    <row r="36" spans="8:21">
      <c r="H36" s="43"/>
      <c r="K36"/>
      <c r="T36" s="44"/>
    </row>
    <row r="37" spans="8:21" ht="26.25">
      <c r="H37" s="43"/>
      <c r="K37"/>
      <c r="Q37" s="118" t="s">
        <v>183</v>
      </c>
      <c r="R37" s="57" t="s">
        <v>182</v>
      </c>
      <c r="S37" s="124">
        <v>89</v>
      </c>
      <c r="T37" s="44" t="s">
        <v>185</v>
      </c>
    </row>
    <row r="38" spans="8:21">
      <c r="H38" s="43"/>
      <c r="K38"/>
      <c r="T38" s="44"/>
    </row>
    <row r="39" spans="8:21">
      <c r="H39" s="43"/>
      <c r="K39"/>
      <c r="T39" s="44"/>
    </row>
    <row r="40" spans="8:21">
      <c r="H40" s="43"/>
      <c r="K40"/>
      <c r="T40" s="44"/>
    </row>
    <row r="41" spans="8:21">
      <c r="H41" s="43"/>
      <c r="K41"/>
      <c r="T41" s="44"/>
    </row>
    <row r="42" spans="8:21">
      <c r="H42" s="43"/>
      <c r="K42"/>
      <c r="T42" s="44"/>
    </row>
    <row r="43" spans="8:21">
      <c r="H43" s="43"/>
      <c r="K43"/>
      <c r="T43" s="44"/>
    </row>
    <row r="44" spans="8:21">
      <c r="H44" s="43"/>
      <c r="K44"/>
      <c r="T44" s="44"/>
    </row>
    <row r="45" spans="8:21">
      <c r="H45" s="43"/>
      <c r="K45"/>
      <c r="T45" s="44"/>
    </row>
    <row r="46" spans="8:21">
      <c r="H46" s="43"/>
      <c r="K46"/>
      <c r="T46" s="44"/>
    </row>
    <row r="47" spans="8:21">
      <c r="H47" s="43"/>
      <c r="K47"/>
      <c r="T47" s="44"/>
    </row>
    <row r="48" spans="8:21">
      <c r="H48" s="43"/>
      <c r="K48"/>
      <c r="T48" s="44"/>
    </row>
    <row r="49" spans="8:20">
      <c r="H49" s="43"/>
      <c r="K49"/>
      <c r="T49" s="44"/>
    </row>
    <row r="50" spans="8:20">
      <c r="H50" s="43"/>
      <c r="K50"/>
      <c r="T50" s="44"/>
    </row>
    <row r="51" spans="8:20">
      <c r="H51" s="43"/>
      <c r="K51"/>
      <c r="T51" s="44"/>
    </row>
    <row r="52" spans="8:20">
      <c r="H52" s="43"/>
      <c r="K52"/>
      <c r="T52" s="44"/>
    </row>
    <row r="53" spans="8:20">
      <c r="H53" s="43"/>
      <c r="K53"/>
      <c r="T53" s="44"/>
    </row>
    <row r="54" spans="8:20">
      <c r="H54" s="45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125"/>
      <c r="T54" s="47"/>
    </row>
  </sheetData>
  <mergeCells count="27">
    <mergeCell ref="B2:F2"/>
    <mergeCell ref="B9:F10"/>
    <mergeCell ref="B16:F17"/>
    <mergeCell ref="B3:F7"/>
    <mergeCell ref="B8:F8"/>
    <mergeCell ref="H2:U2"/>
    <mergeCell ref="H3:S4"/>
    <mergeCell ref="H5:H9"/>
    <mergeCell ref="I5:J5"/>
    <mergeCell ref="K5:U5"/>
    <mergeCell ref="I6:J6"/>
    <mergeCell ref="K6:U6"/>
    <mergeCell ref="I7:J7"/>
    <mergeCell ref="K7:U7"/>
    <mergeCell ref="I8:J8"/>
    <mergeCell ref="K8:U8"/>
    <mergeCell ref="I9:J9"/>
    <mergeCell ref="K9:U9"/>
    <mergeCell ref="H30:T30"/>
    <mergeCell ref="H17:S17"/>
    <mergeCell ref="H14:H16"/>
    <mergeCell ref="H19:H22"/>
    <mergeCell ref="H10:I10"/>
    <mergeCell ref="J10:K10"/>
    <mergeCell ref="L10:S10"/>
    <mergeCell ref="H11:I13"/>
    <mergeCell ref="J11:J13"/>
  </mergeCells>
  <phoneticPr fontId="1" type="noConversion"/>
  <conditionalFormatting sqref="T11">
    <cfRule type="cellIs" dxfId="9" priority="1" operator="greaterThan">
      <formula>$L$10</formula>
    </cfRule>
  </conditionalFormatting>
  <dataValidations count="8">
    <dataValidation allowBlank="1" showInputMessage="1" showErrorMessage="1" promptTitle="목적" prompt="공연 관람, 메이커 활동 등의 경우 공동체의 활동 목적과 관련이 있는 경우에 한하여 가능 " sqref="F12:F14"/>
    <dataValidation type="custom" allowBlank="1" showInputMessage="1" showErrorMessage="1" errorTitle="단가" error="서울 1박 1인 단가는 70,000원이하입니다." sqref="M11">
      <formula1>M11&lt;=70000</formula1>
    </dataValidation>
    <dataValidation type="custom" allowBlank="1" showInputMessage="1" showErrorMessage="1" errorTitle="단가오류" error="광역시: 부산,대구,인천,광주,대전,울산지역/ 1박1인 6만원이하입니다." sqref="M12">
      <formula1>M12&lt;=60000</formula1>
    </dataValidation>
    <dataValidation allowBlank="1" showInputMessage="1" showErrorMessage="1" promptTitle="광역시" prompt="광역시: 부산,대구,인천,광주,대전,울산" sqref="L12"/>
    <dataValidation allowBlank="1" showInputMessage="1" showErrorMessage="1" promptTitle="기타지역" prompt="경기, 제주 등 6대 광역시 이외의 지역" sqref="L13"/>
    <dataValidation type="custom" allowBlank="1" showInputMessage="1" showErrorMessage="1" errorTitle="단가오류" error="광역시를 제외한 기타지역(경기,제주도 등)은 1인 1박 단가 5만원입니다." sqref="M13">
      <formula1>M13&lt;=50000</formula1>
    </dataValidation>
    <dataValidation type="custom" allowBlank="1" showInputMessage="1" showErrorMessage="1" errorTitle="지출" error="지출금액초과입니다." sqref="T11">
      <formula1>T11&lt;=S11</formula1>
    </dataValidation>
    <dataValidation type="list" allowBlank="1" showInputMessage="1" showErrorMessage="1" sqref="M21 R21">
      <formula1>#REF!</formula1>
    </dataValidation>
  </dataValidations>
  <hyperlinks>
    <hyperlink ref="N27" r:id="rId1"/>
  </hyperlinks>
  <pageMargins left="0.7" right="0.7" top="0.75" bottom="0.75" header="0.3" footer="0.3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E451"/>
  <sheetViews>
    <sheetView topLeftCell="A400" workbookViewId="0">
      <selection activeCell="D417" sqref="D417"/>
    </sheetView>
  </sheetViews>
  <sheetFormatPr defaultRowHeight="16.5"/>
  <cols>
    <col min="1" max="1" width="7" style="287" customWidth="1"/>
    <col min="2" max="2" width="15.875" style="288" customWidth="1"/>
    <col min="3" max="3" width="30" style="287" customWidth="1"/>
    <col min="4" max="4" width="48.375" style="287" customWidth="1"/>
    <col min="5" max="5" width="30.375" style="287" bestFit="1" customWidth="1"/>
  </cols>
  <sheetData>
    <row r="1" spans="1:5" ht="42" customHeight="1" thickBot="1">
      <c r="A1" s="295" t="s">
        <v>280</v>
      </c>
      <c r="B1" s="296" t="s">
        <v>155</v>
      </c>
      <c r="C1" s="297" t="s">
        <v>281</v>
      </c>
      <c r="D1" s="298" t="s">
        <v>282</v>
      </c>
      <c r="E1" s="298" t="s">
        <v>1247</v>
      </c>
    </row>
    <row r="2" spans="1:5">
      <c r="A2" s="259">
        <v>1</v>
      </c>
      <c r="B2" s="260" t="s">
        <v>283</v>
      </c>
      <c r="C2" s="261" t="s">
        <v>98</v>
      </c>
      <c r="D2" s="262" t="s">
        <v>284</v>
      </c>
      <c r="E2" s="262" t="s">
        <v>71</v>
      </c>
    </row>
    <row r="3" spans="1:5">
      <c r="A3" s="263">
        <v>2</v>
      </c>
      <c r="B3" s="264" t="s">
        <v>285</v>
      </c>
      <c r="C3" s="263" t="s">
        <v>98</v>
      </c>
      <c r="D3" s="265" t="s">
        <v>286</v>
      </c>
      <c r="E3" s="262" t="s">
        <v>71</v>
      </c>
    </row>
    <row r="4" spans="1:5">
      <c r="A4" s="263">
        <v>3</v>
      </c>
      <c r="B4" s="264" t="s">
        <v>287</v>
      </c>
      <c r="C4" s="263" t="s">
        <v>98</v>
      </c>
      <c r="D4" s="265" t="s">
        <v>288</v>
      </c>
      <c r="E4" s="262" t="s">
        <v>71</v>
      </c>
    </row>
    <row r="5" spans="1:5">
      <c r="A5" s="263">
        <v>4</v>
      </c>
      <c r="B5" s="264" t="s">
        <v>289</v>
      </c>
      <c r="C5" s="263" t="s">
        <v>98</v>
      </c>
      <c r="D5" s="265" t="s">
        <v>290</v>
      </c>
      <c r="E5" s="262" t="s">
        <v>71</v>
      </c>
    </row>
    <row r="6" spans="1:5">
      <c r="A6" s="263">
        <v>5</v>
      </c>
      <c r="B6" s="264" t="s">
        <v>291</v>
      </c>
      <c r="C6" s="263" t="s">
        <v>98</v>
      </c>
      <c r="D6" s="265" t="s">
        <v>292</v>
      </c>
      <c r="E6" s="262" t="s">
        <v>71</v>
      </c>
    </row>
    <row r="7" spans="1:5">
      <c r="A7" s="263">
        <v>6</v>
      </c>
      <c r="B7" s="264" t="s">
        <v>293</v>
      </c>
      <c r="C7" s="263" t="s">
        <v>98</v>
      </c>
      <c r="D7" s="265" t="s">
        <v>294</v>
      </c>
      <c r="E7" s="262" t="s">
        <v>71</v>
      </c>
    </row>
    <row r="8" spans="1:5">
      <c r="A8" s="263">
        <v>7</v>
      </c>
      <c r="B8" s="264" t="s">
        <v>295</v>
      </c>
      <c r="C8" s="263" t="s">
        <v>98</v>
      </c>
      <c r="D8" s="265" t="s">
        <v>296</v>
      </c>
      <c r="E8" s="262" t="s">
        <v>71</v>
      </c>
    </row>
    <row r="9" spans="1:5">
      <c r="A9" s="263">
        <v>8</v>
      </c>
      <c r="B9" s="264" t="s">
        <v>297</v>
      </c>
      <c r="C9" s="263" t="s">
        <v>98</v>
      </c>
      <c r="D9" s="265" t="s">
        <v>298</v>
      </c>
      <c r="E9" s="262" t="s">
        <v>71</v>
      </c>
    </row>
    <row r="10" spans="1:5">
      <c r="A10" s="263">
        <v>9</v>
      </c>
      <c r="B10" s="264" t="s">
        <v>299</v>
      </c>
      <c r="C10" s="263" t="s">
        <v>98</v>
      </c>
      <c r="D10" s="265" t="s">
        <v>300</v>
      </c>
      <c r="E10" s="262" t="s">
        <v>71</v>
      </c>
    </row>
    <row r="11" spans="1:5" ht="17.25" thickBot="1">
      <c r="A11" s="266">
        <v>10</v>
      </c>
      <c r="B11" s="267" t="s">
        <v>301</v>
      </c>
      <c r="C11" s="266" t="s">
        <v>98</v>
      </c>
      <c r="D11" s="268" t="s">
        <v>302</v>
      </c>
      <c r="E11" s="283" t="s">
        <v>71</v>
      </c>
    </row>
    <row r="12" spans="1:5">
      <c r="A12" s="259">
        <v>11</v>
      </c>
      <c r="B12" s="269" t="s">
        <v>303</v>
      </c>
      <c r="C12" s="259" t="s">
        <v>304</v>
      </c>
      <c r="D12" s="292" t="s">
        <v>305</v>
      </c>
      <c r="E12" s="259" t="s">
        <v>72</v>
      </c>
    </row>
    <row r="13" spans="1:5">
      <c r="A13" s="263">
        <v>12</v>
      </c>
      <c r="B13" s="264" t="s">
        <v>306</v>
      </c>
      <c r="C13" s="261" t="s">
        <v>304</v>
      </c>
      <c r="D13" s="293" t="s">
        <v>307</v>
      </c>
      <c r="E13" s="263" t="s">
        <v>72</v>
      </c>
    </row>
    <row r="14" spans="1:5">
      <c r="A14" s="263">
        <v>13</v>
      </c>
      <c r="B14" s="264" t="s">
        <v>308</v>
      </c>
      <c r="C14" s="261" t="s">
        <v>304</v>
      </c>
      <c r="D14" s="293" t="s">
        <v>309</v>
      </c>
      <c r="E14" s="263" t="s">
        <v>72</v>
      </c>
    </row>
    <row r="15" spans="1:5">
      <c r="A15" s="263">
        <v>14</v>
      </c>
      <c r="B15" s="264" t="s">
        <v>310</v>
      </c>
      <c r="C15" s="261" t="s">
        <v>304</v>
      </c>
      <c r="D15" s="293" t="s">
        <v>311</v>
      </c>
      <c r="E15" s="263" t="s">
        <v>72</v>
      </c>
    </row>
    <row r="16" spans="1:5">
      <c r="A16" s="263">
        <v>15</v>
      </c>
      <c r="B16" s="264" t="s">
        <v>312</v>
      </c>
      <c r="C16" s="261" t="s">
        <v>304</v>
      </c>
      <c r="D16" s="293" t="s">
        <v>313</v>
      </c>
      <c r="E16" s="263" t="s">
        <v>72</v>
      </c>
    </row>
    <row r="17" spans="1:5">
      <c r="A17" s="263">
        <v>16</v>
      </c>
      <c r="B17" s="264" t="s">
        <v>314</v>
      </c>
      <c r="C17" s="261" t="s">
        <v>304</v>
      </c>
      <c r="D17" s="293" t="s">
        <v>315</v>
      </c>
      <c r="E17" s="263" t="s">
        <v>72</v>
      </c>
    </row>
    <row r="18" spans="1:5">
      <c r="A18" s="263">
        <v>17</v>
      </c>
      <c r="B18" s="264" t="s">
        <v>316</v>
      </c>
      <c r="C18" s="261" t="s">
        <v>304</v>
      </c>
      <c r="D18" s="293" t="s">
        <v>317</v>
      </c>
      <c r="E18" s="263" t="s">
        <v>72</v>
      </c>
    </row>
    <row r="19" spans="1:5">
      <c r="A19" s="263">
        <v>18</v>
      </c>
      <c r="B19" s="264" t="s">
        <v>318</v>
      </c>
      <c r="C19" s="261" t="s">
        <v>304</v>
      </c>
      <c r="D19" s="293" t="s">
        <v>319</v>
      </c>
      <c r="E19" s="263" t="s">
        <v>72</v>
      </c>
    </row>
    <row r="20" spans="1:5">
      <c r="A20" s="263">
        <v>19</v>
      </c>
      <c r="B20" s="264" t="s">
        <v>320</v>
      </c>
      <c r="C20" s="261" t="s">
        <v>304</v>
      </c>
      <c r="D20" s="293" t="s">
        <v>321</v>
      </c>
      <c r="E20" s="263" t="s">
        <v>72</v>
      </c>
    </row>
    <row r="21" spans="1:5">
      <c r="A21" s="263">
        <v>20</v>
      </c>
      <c r="B21" s="264" t="s">
        <v>322</v>
      </c>
      <c r="C21" s="261" t="s">
        <v>304</v>
      </c>
      <c r="D21" s="293" t="s">
        <v>323</v>
      </c>
      <c r="E21" s="263" t="s">
        <v>72</v>
      </c>
    </row>
    <row r="22" spans="1:5">
      <c r="A22" s="263">
        <v>21</v>
      </c>
      <c r="B22" s="264" t="s">
        <v>324</v>
      </c>
      <c r="C22" s="261" t="s">
        <v>304</v>
      </c>
      <c r="D22" s="293" t="s">
        <v>325</v>
      </c>
      <c r="E22" s="263" t="s">
        <v>72</v>
      </c>
    </row>
    <row r="23" spans="1:5">
      <c r="A23" s="263">
        <v>22</v>
      </c>
      <c r="B23" s="264" t="s">
        <v>326</v>
      </c>
      <c r="C23" s="261" t="s">
        <v>304</v>
      </c>
      <c r="D23" s="293" t="s">
        <v>327</v>
      </c>
      <c r="E23" s="263" t="s">
        <v>72</v>
      </c>
    </row>
    <row r="24" spans="1:5">
      <c r="A24" s="263">
        <v>23</v>
      </c>
      <c r="B24" s="264" t="s">
        <v>328</v>
      </c>
      <c r="C24" s="261" t="s">
        <v>304</v>
      </c>
      <c r="D24" s="293" t="s">
        <v>329</v>
      </c>
      <c r="E24" s="263" t="s">
        <v>72</v>
      </c>
    </row>
    <row r="25" spans="1:5">
      <c r="A25" s="263">
        <v>24</v>
      </c>
      <c r="B25" s="264" t="s">
        <v>330</v>
      </c>
      <c r="C25" s="261" t="s">
        <v>304</v>
      </c>
      <c r="D25" s="293" t="s">
        <v>331</v>
      </c>
      <c r="E25" s="263" t="s">
        <v>72</v>
      </c>
    </row>
    <row r="26" spans="1:5">
      <c r="A26" s="263">
        <v>25</v>
      </c>
      <c r="B26" s="264" t="s">
        <v>332</v>
      </c>
      <c r="C26" s="261" t="s">
        <v>304</v>
      </c>
      <c r="D26" s="293" t="s">
        <v>333</v>
      </c>
      <c r="E26" s="263" t="s">
        <v>72</v>
      </c>
    </row>
    <row r="27" spans="1:5">
      <c r="A27" s="263">
        <v>26</v>
      </c>
      <c r="B27" s="264" t="s">
        <v>334</v>
      </c>
      <c r="C27" s="261" t="s">
        <v>304</v>
      </c>
      <c r="D27" s="293" t="s">
        <v>335</v>
      </c>
      <c r="E27" s="263" t="s">
        <v>72</v>
      </c>
    </row>
    <row r="28" spans="1:5">
      <c r="A28" s="263">
        <v>27</v>
      </c>
      <c r="B28" s="264" t="s">
        <v>336</v>
      </c>
      <c r="C28" s="261" t="s">
        <v>304</v>
      </c>
      <c r="D28" s="293" t="s">
        <v>337</v>
      </c>
      <c r="E28" s="263" t="s">
        <v>72</v>
      </c>
    </row>
    <row r="29" spans="1:5">
      <c r="A29" s="263">
        <v>28</v>
      </c>
      <c r="B29" s="264" t="s">
        <v>338</v>
      </c>
      <c r="C29" s="261" t="s">
        <v>304</v>
      </c>
      <c r="D29" s="293" t="s">
        <v>339</v>
      </c>
      <c r="E29" s="263" t="s">
        <v>72</v>
      </c>
    </row>
    <row r="30" spans="1:5">
      <c r="A30" s="263">
        <v>29</v>
      </c>
      <c r="B30" s="264" t="s">
        <v>340</v>
      </c>
      <c r="C30" s="261" t="s">
        <v>304</v>
      </c>
      <c r="D30" s="293" t="s">
        <v>341</v>
      </c>
      <c r="E30" s="263" t="s">
        <v>72</v>
      </c>
    </row>
    <row r="31" spans="1:5">
      <c r="A31" s="263">
        <v>30</v>
      </c>
      <c r="B31" s="264" t="s">
        <v>342</v>
      </c>
      <c r="C31" s="261" t="s">
        <v>304</v>
      </c>
      <c r="D31" s="293" t="s">
        <v>343</v>
      </c>
      <c r="E31" s="263" t="s">
        <v>72</v>
      </c>
    </row>
    <row r="32" spans="1:5">
      <c r="A32" s="263">
        <v>31</v>
      </c>
      <c r="B32" s="264" t="s">
        <v>344</v>
      </c>
      <c r="C32" s="261" t="s">
        <v>304</v>
      </c>
      <c r="D32" s="293" t="s">
        <v>345</v>
      </c>
      <c r="E32" s="263" t="s">
        <v>72</v>
      </c>
    </row>
    <row r="33" spans="1:5">
      <c r="A33" s="263">
        <v>32</v>
      </c>
      <c r="B33" s="264" t="s">
        <v>346</v>
      </c>
      <c r="C33" s="261" t="s">
        <v>304</v>
      </c>
      <c r="D33" s="293" t="s">
        <v>347</v>
      </c>
      <c r="E33" s="263" t="s">
        <v>72</v>
      </c>
    </row>
    <row r="34" spans="1:5">
      <c r="A34" s="263">
        <v>33</v>
      </c>
      <c r="B34" s="264" t="s">
        <v>348</v>
      </c>
      <c r="C34" s="261" t="s">
        <v>304</v>
      </c>
      <c r="D34" s="293" t="s">
        <v>349</v>
      </c>
      <c r="E34" s="263" t="s">
        <v>72</v>
      </c>
    </row>
    <row r="35" spans="1:5">
      <c r="A35" s="263">
        <v>34</v>
      </c>
      <c r="B35" s="264" t="s">
        <v>350</v>
      </c>
      <c r="C35" s="261" t="s">
        <v>304</v>
      </c>
      <c r="D35" s="293" t="s">
        <v>351</v>
      </c>
      <c r="E35" s="263" t="s">
        <v>72</v>
      </c>
    </row>
    <row r="36" spans="1:5">
      <c r="A36" s="263">
        <v>35</v>
      </c>
      <c r="B36" s="264" t="s">
        <v>352</v>
      </c>
      <c r="C36" s="261" t="s">
        <v>304</v>
      </c>
      <c r="D36" s="293" t="s">
        <v>353</v>
      </c>
      <c r="E36" s="263" t="s">
        <v>72</v>
      </c>
    </row>
    <row r="37" spans="1:5">
      <c r="A37" s="263">
        <v>36</v>
      </c>
      <c r="B37" s="264" t="s">
        <v>354</v>
      </c>
      <c r="C37" s="261" t="s">
        <v>304</v>
      </c>
      <c r="D37" s="293" t="s">
        <v>355</v>
      </c>
      <c r="E37" s="263" t="s">
        <v>72</v>
      </c>
    </row>
    <row r="38" spans="1:5">
      <c r="A38" s="263">
        <v>37</v>
      </c>
      <c r="B38" s="264" t="s">
        <v>356</v>
      </c>
      <c r="C38" s="261" t="s">
        <v>304</v>
      </c>
      <c r="D38" s="293" t="s">
        <v>357</v>
      </c>
      <c r="E38" s="263" t="s">
        <v>72</v>
      </c>
    </row>
    <row r="39" spans="1:5">
      <c r="A39" s="263">
        <v>38</v>
      </c>
      <c r="B39" s="264" t="s">
        <v>358</v>
      </c>
      <c r="C39" s="261" t="s">
        <v>304</v>
      </c>
      <c r="D39" s="293" t="s">
        <v>359</v>
      </c>
      <c r="E39" s="263" t="s">
        <v>72</v>
      </c>
    </row>
    <row r="40" spans="1:5">
      <c r="A40" s="263">
        <v>39</v>
      </c>
      <c r="B40" s="264" t="s">
        <v>360</v>
      </c>
      <c r="C40" s="261" t="s">
        <v>304</v>
      </c>
      <c r="D40" s="293" t="s">
        <v>361</v>
      </c>
      <c r="E40" s="263" t="s">
        <v>72</v>
      </c>
    </row>
    <row r="41" spans="1:5" ht="17.25" thickBot="1">
      <c r="A41" s="266">
        <v>40</v>
      </c>
      <c r="B41" s="267" t="s">
        <v>362</v>
      </c>
      <c r="C41" s="271" t="s">
        <v>304</v>
      </c>
      <c r="D41" s="294" t="s">
        <v>363</v>
      </c>
      <c r="E41" s="266" t="s">
        <v>72</v>
      </c>
    </row>
    <row r="42" spans="1:5">
      <c r="A42" s="259">
        <v>41</v>
      </c>
      <c r="B42" s="269" t="s">
        <v>364</v>
      </c>
      <c r="C42" s="259" t="s">
        <v>365</v>
      </c>
      <c r="D42" s="270" t="s">
        <v>366</v>
      </c>
      <c r="E42" s="262" t="s">
        <v>1237</v>
      </c>
    </row>
    <row r="43" spans="1:5">
      <c r="A43" s="263">
        <v>42</v>
      </c>
      <c r="B43" s="264" t="s">
        <v>367</v>
      </c>
      <c r="C43" s="263" t="s">
        <v>365</v>
      </c>
      <c r="D43" s="265" t="s">
        <v>368</v>
      </c>
      <c r="E43" s="265" t="s">
        <v>1237</v>
      </c>
    </row>
    <row r="44" spans="1:5">
      <c r="A44" s="263">
        <v>43</v>
      </c>
      <c r="B44" s="264" t="s">
        <v>369</v>
      </c>
      <c r="C44" s="263" t="s">
        <v>365</v>
      </c>
      <c r="D44" s="265" t="s">
        <v>370</v>
      </c>
      <c r="E44" s="265" t="s">
        <v>1237</v>
      </c>
    </row>
    <row r="45" spans="1:5">
      <c r="A45" s="263">
        <v>44</v>
      </c>
      <c r="B45" s="264" t="s">
        <v>371</v>
      </c>
      <c r="C45" s="263" t="s">
        <v>365</v>
      </c>
      <c r="D45" s="265" t="s">
        <v>372</v>
      </c>
      <c r="E45" s="265" t="s">
        <v>1237</v>
      </c>
    </row>
    <row r="46" spans="1:5">
      <c r="A46" s="263">
        <v>45</v>
      </c>
      <c r="B46" s="264" t="s">
        <v>373</v>
      </c>
      <c r="C46" s="263" t="s">
        <v>365</v>
      </c>
      <c r="D46" s="265" t="s">
        <v>374</v>
      </c>
      <c r="E46" s="265" t="s">
        <v>1237</v>
      </c>
    </row>
    <row r="47" spans="1:5">
      <c r="A47" s="263">
        <v>46</v>
      </c>
      <c r="B47" s="264" t="s">
        <v>375</v>
      </c>
      <c r="C47" s="263" t="s">
        <v>365</v>
      </c>
      <c r="D47" s="265" t="s">
        <v>376</v>
      </c>
      <c r="E47" s="265" t="s">
        <v>1237</v>
      </c>
    </row>
    <row r="48" spans="1:5">
      <c r="A48" s="263">
        <v>47</v>
      </c>
      <c r="B48" s="264" t="s">
        <v>377</v>
      </c>
      <c r="C48" s="263" t="s">
        <v>365</v>
      </c>
      <c r="D48" s="265" t="s">
        <v>378</v>
      </c>
      <c r="E48" s="265" t="s">
        <v>1237</v>
      </c>
    </row>
    <row r="49" spans="1:5">
      <c r="A49" s="263">
        <v>48</v>
      </c>
      <c r="B49" s="264" t="s">
        <v>379</v>
      </c>
      <c r="C49" s="263" t="s">
        <v>365</v>
      </c>
      <c r="D49" s="265" t="s">
        <v>380</v>
      </c>
      <c r="E49" s="265" t="s">
        <v>1237</v>
      </c>
    </row>
    <row r="50" spans="1:5">
      <c r="A50" s="263">
        <v>49</v>
      </c>
      <c r="B50" s="264" t="s">
        <v>381</v>
      </c>
      <c r="C50" s="263" t="s">
        <v>365</v>
      </c>
      <c r="D50" s="265" t="s">
        <v>382</v>
      </c>
      <c r="E50" s="265" t="s">
        <v>1237</v>
      </c>
    </row>
    <row r="51" spans="1:5">
      <c r="A51" s="263">
        <v>50</v>
      </c>
      <c r="B51" s="264" t="s">
        <v>383</v>
      </c>
      <c r="C51" s="263" t="s">
        <v>365</v>
      </c>
      <c r="D51" s="265" t="s">
        <v>384</v>
      </c>
      <c r="E51" s="265" t="s">
        <v>1237</v>
      </c>
    </row>
    <row r="52" spans="1:5">
      <c r="A52" s="263">
        <v>51</v>
      </c>
      <c r="B52" s="264" t="s">
        <v>385</v>
      </c>
      <c r="C52" s="263" t="s">
        <v>365</v>
      </c>
      <c r="D52" s="265" t="s">
        <v>386</v>
      </c>
      <c r="E52" s="265" t="s">
        <v>1237</v>
      </c>
    </row>
    <row r="53" spans="1:5">
      <c r="A53" s="263">
        <v>52</v>
      </c>
      <c r="B53" s="264" t="s">
        <v>387</v>
      </c>
      <c r="C53" s="263" t="s">
        <v>365</v>
      </c>
      <c r="D53" s="265" t="s">
        <v>388</v>
      </c>
      <c r="E53" s="265" t="s">
        <v>1237</v>
      </c>
    </row>
    <row r="54" spans="1:5">
      <c r="A54" s="263">
        <v>53</v>
      </c>
      <c r="B54" s="264" t="s">
        <v>389</v>
      </c>
      <c r="C54" s="263" t="s">
        <v>365</v>
      </c>
      <c r="D54" s="265" t="s">
        <v>390</v>
      </c>
      <c r="E54" s="265" t="s">
        <v>1237</v>
      </c>
    </row>
    <row r="55" spans="1:5">
      <c r="A55" s="263">
        <v>54</v>
      </c>
      <c r="B55" s="264" t="s">
        <v>391</v>
      </c>
      <c r="C55" s="263" t="s">
        <v>365</v>
      </c>
      <c r="D55" s="265" t="s">
        <v>392</v>
      </c>
      <c r="E55" s="265" t="s">
        <v>1237</v>
      </c>
    </row>
    <row r="56" spans="1:5">
      <c r="A56" s="263">
        <v>55</v>
      </c>
      <c r="B56" s="264" t="s">
        <v>393</v>
      </c>
      <c r="C56" s="263" t="s">
        <v>365</v>
      </c>
      <c r="D56" s="265" t="s">
        <v>394</v>
      </c>
      <c r="E56" s="265" t="s">
        <v>1237</v>
      </c>
    </row>
    <row r="57" spans="1:5">
      <c r="A57" s="263">
        <v>56</v>
      </c>
      <c r="B57" s="264" t="s">
        <v>395</v>
      </c>
      <c r="C57" s="263" t="s">
        <v>365</v>
      </c>
      <c r="D57" s="265" t="s">
        <v>396</v>
      </c>
      <c r="E57" s="265" t="s">
        <v>1237</v>
      </c>
    </row>
    <row r="58" spans="1:5">
      <c r="A58" s="263">
        <v>57</v>
      </c>
      <c r="B58" s="264" t="s">
        <v>397</v>
      </c>
      <c r="C58" s="263" t="s">
        <v>365</v>
      </c>
      <c r="D58" s="265" t="s">
        <v>398</v>
      </c>
      <c r="E58" s="265" t="s">
        <v>1237</v>
      </c>
    </row>
    <row r="59" spans="1:5">
      <c r="A59" s="263">
        <v>58</v>
      </c>
      <c r="B59" s="264" t="s">
        <v>399</v>
      </c>
      <c r="C59" s="263" t="s">
        <v>365</v>
      </c>
      <c r="D59" s="265" t="s">
        <v>400</v>
      </c>
      <c r="E59" s="265" t="s">
        <v>1237</v>
      </c>
    </row>
    <row r="60" spans="1:5">
      <c r="A60" s="263">
        <v>59</v>
      </c>
      <c r="B60" s="264" t="s">
        <v>401</v>
      </c>
      <c r="C60" s="263" t="s">
        <v>365</v>
      </c>
      <c r="D60" s="265" t="s">
        <v>402</v>
      </c>
      <c r="E60" s="265" t="s">
        <v>1237</v>
      </c>
    </row>
    <row r="61" spans="1:5" ht="17.25" thickBot="1">
      <c r="A61" s="266">
        <v>60</v>
      </c>
      <c r="B61" s="267" t="s">
        <v>403</v>
      </c>
      <c r="C61" s="266" t="s">
        <v>365</v>
      </c>
      <c r="D61" s="268" t="s">
        <v>404</v>
      </c>
      <c r="E61" s="268" t="s">
        <v>1237</v>
      </c>
    </row>
    <row r="62" spans="1:5">
      <c r="A62" s="259">
        <v>61</v>
      </c>
      <c r="B62" s="269" t="s">
        <v>405</v>
      </c>
      <c r="C62" s="259" t="s">
        <v>406</v>
      </c>
      <c r="D62" s="270" t="s">
        <v>407</v>
      </c>
      <c r="E62" s="265" t="s">
        <v>72</v>
      </c>
    </row>
    <row r="63" spans="1:5">
      <c r="A63" s="263">
        <v>62</v>
      </c>
      <c r="B63" s="264" t="s">
        <v>408</v>
      </c>
      <c r="C63" s="263" t="s">
        <v>406</v>
      </c>
      <c r="D63" s="265" t="s">
        <v>409</v>
      </c>
      <c r="E63" s="265" t="s">
        <v>72</v>
      </c>
    </row>
    <row r="64" spans="1:5">
      <c r="A64" s="263">
        <v>63</v>
      </c>
      <c r="B64" s="264" t="s">
        <v>410</v>
      </c>
      <c r="C64" s="263" t="s">
        <v>406</v>
      </c>
      <c r="D64" s="265" t="s">
        <v>411</v>
      </c>
      <c r="E64" s="265" t="s">
        <v>72</v>
      </c>
    </row>
    <row r="65" spans="1:5">
      <c r="A65" s="263">
        <v>64</v>
      </c>
      <c r="B65" s="264" t="s">
        <v>412</v>
      </c>
      <c r="C65" s="263" t="s">
        <v>406</v>
      </c>
      <c r="D65" s="265" t="s">
        <v>413</v>
      </c>
      <c r="E65" s="265" t="s">
        <v>72</v>
      </c>
    </row>
    <row r="66" spans="1:5">
      <c r="A66" s="263">
        <v>65</v>
      </c>
      <c r="B66" s="264" t="s">
        <v>414</v>
      </c>
      <c r="C66" s="263" t="s">
        <v>406</v>
      </c>
      <c r="D66" s="265" t="s">
        <v>415</v>
      </c>
      <c r="E66" s="265" t="s">
        <v>72</v>
      </c>
    </row>
    <row r="67" spans="1:5">
      <c r="A67" s="263">
        <v>66</v>
      </c>
      <c r="B67" s="264" t="s">
        <v>416</v>
      </c>
      <c r="C67" s="263" t="s">
        <v>406</v>
      </c>
      <c r="D67" s="265" t="s">
        <v>417</v>
      </c>
      <c r="E67" s="265" t="s">
        <v>72</v>
      </c>
    </row>
    <row r="68" spans="1:5">
      <c r="A68" s="263">
        <v>67</v>
      </c>
      <c r="B68" s="264" t="s">
        <v>418</v>
      </c>
      <c r="C68" s="263" t="s">
        <v>406</v>
      </c>
      <c r="D68" s="265" t="s">
        <v>419</v>
      </c>
      <c r="E68" s="265" t="s">
        <v>72</v>
      </c>
    </row>
    <row r="69" spans="1:5">
      <c r="A69" s="263">
        <v>68</v>
      </c>
      <c r="B69" s="264" t="s">
        <v>420</v>
      </c>
      <c r="C69" s="263" t="s">
        <v>406</v>
      </c>
      <c r="D69" s="265" t="s">
        <v>421</v>
      </c>
      <c r="E69" s="265" t="s">
        <v>72</v>
      </c>
    </row>
    <row r="70" spans="1:5">
      <c r="A70" s="263">
        <v>69</v>
      </c>
      <c r="B70" s="264" t="s">
        <v>422</v>
      </c>
      <c r="C70" s="263" t="s">
        <v>406</v>
      </c>
      <c r="D70" s="265" t="s">
        <v>423</v>
      </c>
      <c r="E70" s="265" t="s">
        <v>72</v>
      </c>
    </row>
    <row r="71" spans="1:5">
      <c r="A71" s="263">
        <v>70</v>
      </c>
      <c r="B71" s="264" t="s">
        <v>424</v>
      </c>
      <c r="C71" s="263" t="s">
        <v>406</v>
      </c>
      <c r="D71" s="265" t="s">
        <v>425</v>
      </c>
      <c r="E71" s="265" t="s">
        <v>72</v>
      </c>
    </row>
    <row r="72" spans="1:5">
      <c r="A72" s="263">
        <v>71</v>
      </c>
      <c r="B72" s="264" t="s">
        <v>426</v>
      </c>
      <c r="C72" s="263" t="s">
        <v>406</v>
      </c>
      <c r="D72" s="265" t="s">
        <v>427</v>
      </c>
      <c r="E72" s="265" t="s">
        <v>72</v>
      </c>
    </row>
    <row r="73" spans="1:5">
      <c r="A73" s="263">
        <v>72</v>
      </c>
      <c r="B73" s="264" t="s">
        <v>428</v>
      </c>
      <c r="C73" s="263" t="s">
        <v>406</v>
      </c>
      <c r="D73" s="265" t="s">
        <v>429</v>
      </c>
      <c r="E73" s="265" t="s">
        <v>72</v>
      </c>
    </row>
    <row r="74" spans="1:5">
      <c r="A74" s="263">
        <v>73</v>
      </c>
      <c r="B74" s="264" t="s">
        <v>430</v>
      </c>
      <c r="C74" s="263" t="s">
        <v>406</v>
      </c>
      <c r="D74" s="265" t="s">
        <v>431</v>
      </c>
      <c r="E74" s="265" t="s">
        <v>72</v>
      </c>
    </row>
    <row r="75" spans="1:5">
      <c r="A75" s="263">
        <v>74</v>
      </c>
      <c r="B75" s="264" t="s">
        <v>432</v>
      </c>
      <c r="C75" s="263" t="s">
        <v>406</v>
      </c>
      <c r="D75" s="265" t="s">
        <v>433</v>
      </c>
      <c r="E75" s="265" t="s">
        <v>72</v>
      </c>
    </row>
    <row r="76" spans="1:5">
      <c r="A76" s="263">
        <v>75</v>
      </c>
      <c r="B76" s="264" t="s">
        <v>434</v>
      </c>
      <c r="C76" s="263" t="s">
        <v>406</v>
      </c>
      <c r="D76" s="265" t="s">
        <v>435</v>
      </c>
      <c r="E76" s="265" t="s">
        <v>72</v>
      </c>
    </row>
    <row r="77" spans="1:5" ht="17.25" thickBot="1">
      <c r="A77" s="266">
        <v>76</v>
      </c>
      <c r="B77" s="267" t="s">
        <v>436</v>
      </c>
      <c r="C77" s="266" t="s">
        <v>406</v>
      </c>
      <c r="D77" s="268" t="s">
        <v>437</v>
      </c>
      <c r="E77" s="268" t="s">
        <v>72</v>
      </c>
    </row>
    <row r="78" spans="1:5">
      <c r="A78" s="259">
        <v>77</v>
      </c>
      <c r="B78" s="269" t="s">
        <v>438</v>
      </c>
      <c r="C78" s="259" t="s">
        <v>439</v>
      </c>
      <c r="D78" s="270" t="s">
        <v>440</v>
      </c>
      <c r="E78" s="270" t="s">
        <v>72</v>
      </c>
    </row>
    <row r="79" spans="1:5">
      <c r="A79" s="263">
        <v>78</v>
      </c>
      <c r="B79" s="264" t="s">
        <v>441</v>
      </c>
      <c r="C79" s="263" t="s">
        <v>439</v>
      </c>
      <c r="D79" s="265" t="s">
        <v>442</v>
      </c>
      <c r="E79" s="265" t="s">
        <v>72</v>
      </c>
    </row>
    <row r="80" spans="1:5">
      <c r="A80" s="263">
        <v>79</v>
      </c>
      <c r="B80" s="264" t="s">
        <v>443</v>
      </c>
      <c r="C80" s="263" t="s">
        <v>439</v>
      </c>
      <c r="D80" s="265" t="s">
        <v>444</v>
      </c>
      <c r="E80" s="265" t="s">
        <v>72</v>
      </c>
    </row>
    <row r="81" spans="1:5">
      <c r="A81" s="263">
        <v>80</v>
      </c>
      <c r="B81" s="264" t="s">
        <v>445</v>
      </c>
      <c r="C81" s="263" t="s">
        <v>439</v>
      </c>
      <c r="D81" s="265" t="s">
        <v>446</v>
      </c>
      <c r="E81" s="265" t="s">
        <v>72</v>
      </c>
    </row>
    <row r="82" spans="1:5">
      <c r="A82" s="263">
        <v>81</v>
      </c>
      <c r="B82" s="264" t="s">
        <v>447</v>
      </c>
      <c r="C82" s="263" t="s">
        <v>439</v>
      </c>
      <c r="D82" s="265" t="s">
        <v>448</v>
      </c>
      <c r="E82" s="265" t="s">
        <v>72</v>
      </c>
    </row>
    <row r="83" spans="1:5">
      <c r="A83" s="263">
        <v>82</v>
      </c>
      <c r="B83" s="264" t="s">
        <v>449</v>
      </c>
      <c r="C83" s="263" t="s">
        <v>439</v>
      </c>
      <c r="D83" s="265" t="s">
        <v>450</v>
      </c>
      <c r="E83" s="265" t="s">
        <v>72</v>
      </c>
    </row>
    <row r="84" spans="1:5">
      <c r="A84" s="263">
        <v>83</v>
      </c>
      <c r="B84" s="264" t="s">
        <v>451</v>
      </c>
      <c r="C84" s="263" t="s">
        <v>439</v>
      </c>
      <c r="D84" s="265" t="s">
        <v>452</v>
      </c>
      <c r="E84" s="265" t="s">
        <v>72</v>
      </c>
    </row>
    <row r="85" spans="1:5">
      <c r="A85" s="263">
        <v>84</v>
      </c>
      <c r="B85" s="264" t="s">
        <v>453</v>
      </c>
      <c r="C85" s="263" t="s">
        <v>439</v>
      </c>
      <c r="D85" s="265" t="s">
        <v>454</v>
      </c>
      <c r="E85" s="265" t="s">
        <v>72</v>
      </c>
    </row>
    <row r="86" spans="1:5">
      <c r="A86" s="263">
        <v>85</v>
      </c>
      <c r="B86" s="264" t="s">
        <v>455</v>
      </c>
      <c r="C86" s="263" t="s">
        <v>439</v>
      </c>
      <c r="D86" s="265" t="s">
        <v>456</v>
      </c>
      <c r="E86" s="265" t="s">
        <v>72</v>
      </c>
    </row>
    <row r="87" spans="1:5">
      <c r="A87" s="263">
        <v>86</v>
      </c>
      <c r="B87" s="264" t="s">
        <v>457</v>
      </c>
      <c r="C87" s="263" t="s">
        <v>439</v>
      </c>
      <c r="D87" s="265" t="s">
        <v>458</v>
      </c>
      <c r="E87" s="265" t="s">
        <v>72</v>
      </c>
    </row>
    <row r="88" spans="1:5">
      <c r="A88" s="263">
        <v>87</v>
      </c>
      <c r="B88" s="264" t="s">
        <v>459</v>
      </c>
      <c r="C88" s="263" t="s">
        <v>439</v>
      </c>
      <c r="D88" s="265" t="s">
        <v>460</v>
      </c>
      <c r="E88" s="265" t="s">
        <v>72</v>
      </c>
    </row>
    <row r="89" spans="1:5" ht="17.25" thickBot="1">
      <c r="A89" s="266">
        <v>88</v>
      </c>
      <c r="B89" s="267" t="s">
        <v>461</v>
      </c>
      <c r="C89" s="266" t="s">
        <v>439</v>
      </c>
      <c r="D89" s="268" t="s">
        <v>462</v>
      </c>
      <c r="E89" s="268" t="s">
        <v>72</v>
      </c>
    </row>
    <row r="90" spans="1:5">
      <c r="A90" s="261">
        <v>89</v>
      </c>
      <c r="B90" s="260" t="s">
        <v>463</v>
      </c>
      <c r="C90" s="261" t="s">
        <v>464</v>
      </c>
      <c r="D90" s="262" t="s">
        <v>465</v>
      </c>
      <c r="E90" s="262" t="s">
        <v>72</v>
      </c>
    </row>
    <row r="91" spans="1:5">
      <c r="A91" s="263">
        <v>90</v>
      </c>
      <c r="B91" s="264" t="s">
        <v>466</v>
      </c>
      <c r="C91" s="263" t="s">
        <v>464</v>
      </c>
      <c r="D91" s="265" t="s">
        <v>467</v>
      </c>
      <c r="E91" s="265" t="s">
        <v>72</v>
      </c>
    </row>
    <row r="92" spans="1:5">
      <c r="A92" s="263">
        <v>91</v>
      </c>
      <c r="B92" s="264" t="s">
        <v>468</v>
      </c>
      <c r="C92" s="263" t="s">
        <v>464</v>
      </c>
      <c r="D92" s="265" t="s">
        <v>469</v>
      </c>
      <c r="E92" s="265" t="s">
        <v>72</v>
      </c>
    </row>
    <row r="93" spans="1:5">
      <c r="A93" s="263">
        <v>92</v>
      </c>
      <c r="B93" s="264" t="s">
        <v>470</v>
      </c>
      <c r="C93" s="263" t="s">
        <v>464</v>
      </c>
      <c r="D93" s="265" t="s">
        <v>471</v>
      </c>
      <c r="E93" s="265" t="s">
        <v>72</v>
      </c>
    </row>
    <row r="94" spans="1:5">
      <c r="A94" s="263">
        <v>93</v>
      </c>
      <c r="B94" s="264" t="s">
        <v>472</v>
      </c>
      <c r="C94" s="263" t="s">
        <v>464</v>
      </c>
      <c r="D94" s="265" t="s">
        <v>473</v>
      </c>
      <c r="E94" s="265" t="s">
        <v>72</v>
      </c>
    </row>
    <row r="95" spans="1:5">
      <c r="A95" s="263">
        <v>94</v>
      </c>
      <c r="B95" s="264" t="s">
        <v>474</v>
      </c>
      <c r="C95" s="263" t="s">
        <v>464</v>
      </c>
      <c r="D95" s="265" t="s">
        <v>475</v>
      </c>
      <c r="E95" s="265" t="s">
        <v>72</v>
      </c>
    </row>
    <row r="96" spans="1:5">
      <c r="A96" s="263">
        <v>95</v>
      </c>
      <c r="B96" s="264" t="s">
        <v>476</v>
      </c>
      <c r="C96" s="263" t="s">
        <v>464</v>
      </c>
      <c r="D96" s="265" t="s">
        <v>477</v>
      </c>
      <c r="E96" s="265" t="s">
        <v>72</v>
      </c>
    </row>
    <row r="97" spans="1:5">
      <c r="A97" s="263">
        <v>96</v>
      </c>
      <c r="B97" s="264" t="s">
        <v>478</v>
      </c>
      <c r="C97" s="263" t="s">
        <v>464</v>
      </c>
      <c r="D97" s="265" t="s">
        <v>479</v>
      </c>
      <c r="E97" s="265" t="s">
        <v>72</v>
      </c>
    </row>
    <row r="98" spans="1:5">
      <c r="A98" s="263">
        <v>97</v>
      </c>
      <c r="B98" s="264" t="s">
        <v>480</v>
      </c>
      <c r="C98" s="263" t="s">
        <v>464</v>
      </c>
      <c r="D98" s="265" t="s">
        <v>481</v>
      </c>
      <c r="E98" s="265" t="s">
        <v>72</v>
      </c>
    </row>
    <row r="99" spans="1:5">
      <c r="A99" s="263">
        <v>98</v>
      </c>
      <c r="B99" s="264" t="s">
        <v>482</v>
      </c>
      <c r="C99" s="263" t="s">
        <v>464</v>
      </c>
      <c r="D99" s="265" t="s">
        <v>483</v>
      </c>
      <c r="E99" s="265" t="s">
        <v>72</v>
      </c>
    </row>
    <row r="100" spans="1:5" ht="17.25" thickBot="1">
      <c r="A100" s="272">
        <v>99</v>
      </c>
      <c r="B100" s="273" t="s">
        <v>484</v>
      </c>
      <c r="C100" s="272" t="s">
        <v>464</v>
      </c>
      <c r="D100" s="274" t="s">
        <v>485</v>
      </c>
      <c r="E100" s="274" t="s">
        <v>72</v>
      </c>
    </row>
    <row r="101" spans="1:5">
      <c r="A101" s="259">
        <v>100</v>
      </c>
      <c r="B101" s="269" t="s">
        <v>486</v>
      </c>
      <c r="C101" s="259" t="s">
        <v>487</v>
      </c>
      <c r="D101" s="270" t="s">
        <v>488</v>
      </c>
      <c r="E101" s="270" t="s">
        <v>1237</v>
      </c>
    </row>
    <row r="102" spans="1:5">
      <c r="A102" s="263">
        <v>101</v>
      </c>
      <c r="B102" s="264" t="s">
        <v>489</v>
      </c>
      <c r="C102" s="263" t="s">
        <v>487</v>
      </c>
      <c r="D102" s="265" t="s">
        <v>490</v>
      </c>
      <c r="E102" s="265" t="s">
        <v>1237</v>
      </c>
    </row>
    <row r="103" spans="1:5" ht="17.25" thickBot="1">
      <c r="A103" s="266">
        <v>102</v>
      </c>
      <c r="B103" s="267" t="s">
        <v>491</v>
      </c>
      <c r="C103" s="266" t="s">
        <v>487</v>
      </c>
      <c r="D103" s="268" t="s">
        <v>492</v>
      </c>
      <c r="E103" s="268" t="s">
        <v>1238</v>
      </c>
    </row>
    <row r="104" spans="1:5">
      <c r="A104" s="261">
        <v>103</v>
      </c>
      <c r="B104" s="260" t="s">
        <v>493</v>
      </c>
      <c r="C104" s="261" t="s">
        <v>494</v>
      </c>
      <c r="D104" s="262" t="s">
        <v>495</v>
      </c>
      <c r="E104" s="262" t="s">
        <v>73</v>
      </c>
    </row>
    <row r="105" spans="1:5">
      <c r="A105" s="263">
        <v>104</v>
      </c>
      <c r="B105" s="264" t="s">
        <v>496</v>
      </c>
      <c r="C105" s="263" t="s">
        <v>494</v>
      </c>
      <c r="D105" s="265" t="s">
        <v>497</v>
      </c>
      <c r="E105" s="265" t="s">
        <v>73</v>
      </c>
    </row>
    <row r="106" spans="1:5">
      <c r="A106" s="263">
        <v>105</v>
      </c>
      <c r="B106" s="264" t="s">
        <v>498</v>
      </c>
      <c r="C106" s="263" t="s">
        <v>494</v>
      </c>
      <c r="D106" s="265" t="s">
        <v>499</v>
      </c>
      <c r="E106" s="265" t="s">
        <v>73</v>
      </c>
    </row>
    <row r="107" spans="1:5">
      <c r="A107" s="263">
        <v>106</v>
      </c>
      <c r="B107" s="264" t="s">
        <v>500</v>
      </c>
      <c r="C107" s="263" t="s">
        <v>494</v>
      </c>
      <c r="D107" s="265" t="s">
        <v>501</v>
      </c>
      <c r="E107" s="265" t="s">
        <v>73</v>
      </c>
    </row>
    <row r="108" spans="1:5">
      <c r="A108" s="263">
        <v>107</v>
      </c>
      <c r="B108" s="264" t="s">
        <v>502</v>
      </c>
      <c r="C108" s="263" t="s">
        <v>494</v>
      </c>
      <c r="D108" s="265" t="s">
        <v>503</v>
      </c>
      <c r="E108" s="265" t="s">
        <v>73</v>
      </c>
    </row>
    <row r="109" spans="1:5">
      <c r="A109" s="263">
        <v>108</v>
      </c>
      <c r="B109" s="264" t="s">
        <v>504</v>
      </c>
      <c r="C109" s="263" t="s">
        <v>494</v>
      </c>
      <c r="D109" s="265" t="s">
        <v>370</v>
      </c>
      <c r="E109" s="265" t="s">
        <v>73</v>
      </c>
    </row>
    <row r="110" spans="1:5">
      <c r="A110" s="263">
        <v>109</v>
      </c>
      <c r="B110" s="264" t="s">
        <v>505</v>
      </c>
      <c r="C110" s="263" t="s">
        <v>494</v>
      </c>
      <c r="D110" s="265" t="s">
        <v>506</v>
      </c>
      <c r="E110" s="265" t="s">
        <v>73</v>
      </c>
    </row>
    <row r="111" spans="1:5">
      <c r="A111" s="263">
        <v>110</v>
      </c>
      <c r="B111" s="264" t="s">
        <v>507</v>
      </c>
      <c r="C111" s="263" t="s">
        <v>494</v>
      </c>
      <c r="D111" s="265" t="s">
        <v>508</v>
      </c>
      <c r="E111" s="265" t="s">
        <v>73</v>
      </c>
    </row>
    <row r="112" spans="1:5">
      <c r="A112" s="263">
        <v>111</v>
      </c>
      <c r="B112" s="264" t="s">
        <v>509</v>
      </c>
      <c r="C112" s="263" t="s">
        <v>494</v>
      </c>
      <c r="D112" s="265" t="s">
        <v>510</v>
      </c>
      <c r="E112" s="265" t="s">
        <v>73</v>
      </c>
    </row>
    <row r="113" spans="1:5">
      <c r="A113" s="263">
        <v>112</v>
      </c>
      <c r="B113" s="264" t="s">
        <v>511</v>
      </c>
      <c r="C113" s="263" t="s">
        <v>494</v>
      </c>
      <c r="D113" s="265" t="s">
        <v>512</v>
      </c>
      <c r="E113" s="265" t="s">
        <v>73</v>
      </c>
    </row>
    <row r="114" spans="1:5">
      <c r="A114" s="263">
        <v>113</v>
      </c>
      <c r="B114" s="264" t="s">
        <v>513</v>
      </c>
      <c r="C114" s="263" t="s">
        <v>494</v>
      </c>
      <c r="D114" s="265" t="s">
        <v>514</v>
      </c>
      <c r="E114" s="265" t="s">
        <v>73</v>
      </c>
    </row>
    <row r="115" spans="1:5">
      <c r="A115" s="263">
        <v>114</v>
      </c>
      <c r="B115" s="264" t="s">
        <v>515</v>
      </c>
      <c r="C115" s="263" t="s">
        <v>494</v>
      </c>
      <c r="D115" s="265" t="s">
        <v>516</v>
      </c>
      <c r="E115" s="265" t="s">
        <v>73</v>
      </c>
    </row>
    <row r="116" spans="1:5">
      <c r="A116" s="263">
        <v>115</v>
      </c>
      <c r="B116" s="264" t="s">
        <v>517</v>
      </c>
      <c r="C116" s="263" t="s">
        <v>494</v>
      </c>
      <c r="D116" s="265" t="s">
        <v>518</v>
      </c>
      <c r="E116" s="265" t="s">
        <v>73</v>
      </c>
    </row>
    <row r="117" spans="1:5">
      <c r="A117" s="263">
        <v>116</v>
      </c>
      <c r="B117" s="264" t="s">
        <v>519</v>
      </c>
      <c r="C117" s="263" t="s">
        <v>494</v>
      </c>
      <c r="D117" s="265" t="s">
        <v>520</v>
      </c>
      <c r="E117" s="265" t="s">
        <v>73</v>
      </c>
    </row>
    <row r="118" spans="1:5">
      <c r="A118" s="263">
        <v>117</v>
      </c>
      <c r="B118" s="264" t="s">
        <v>521</v>
      </c>
      <c r="C118" s="263" t="s">
        <v>494</v>
      </c>
      <c r="D118" s="265" t="s">
        <v>522</v>
      </c>
      <c r="E118" s="265" t="s">
        <v>73</v>
      </c>
    </row>
    <row r="119" spans="1:5">
      <c r="A119" s="263">
        <v>118</v>
      </c>
      <c r="B119" s="264" t="s">
        <v>523</v>
      </c>
      <c r="C119" s="263" t="s">
        <v>494</v>
      </c>
      <c r="D119" s="265" t="s">
        <v>524</v>
      </c>
      <c r="E119" s="265" t="s">
        <v>73</v>
      </c>
    </row>
    <row r="120" spans="1:5">
      <c r="A120" s="263">
        <v>119</v>
      </c>
      <c r="B120" s="264" t="s">
        <v>525</v>
      </c>
      <c r="C120" s="263" t="s">
        <v>494</v>
      </c>
      <c r="D120" s="265" t="s">
        <v>526</v>
      </c>
      <c r="E120" s="265" t="s">
        <v>73</v>
      </c>
    </row>
    <row r="121" spans="1:5">
      <c r="A121" s="263">
        <v>120</v>
      </c>
      <c r="B121" s="264" t="s">
        <v>527</v>
      </c>
      <c r="C121" s="263" t="s">
        <v>494</v>
      </c>
      <c r="D121" s="265" t="s">
        <v>528</v>
      </c>
      <c r="E121" s="265" t="s">
        <v>73</v>
      </c>
    </row>
    <row r="122" spans="1:5">
      <c r="A122" s="263">
        <v>121</v>
      </c>
      <c r="B122" s="264" t="s">
        <v>529</v>
      </c>
      <c r="C122" s="263" t="s">
        <v>494</v>
      </c>
      <c r="D122" s="265" t="s">
        <v>530</v>
      </c>
      <c r="E122" s="265" t="s">
        <v>73</v>
      </c>
    </row>
    <row r="123" spans="1:5">
      <c r="A123" s="263">
        <v>122</v>
      </c>
      <c r="B123" s="264" t="s">
        <v>531</v>
      </c>
      <c r="C123" s="263" t="s">
        <v>494</v>
      </c>
      <c r="D123" s="265" t="s">
        <v>532</v>
      </c>
      <c r="E123" s="265" t="s">
        <v>73</v>
      </c>
    </row>
    <row r="124" spans="1:5">
      <c r="A124" s="263">
        <v>123</v>
      </c>
      <c r="B124" s="264" t="s">
        <v>533</v>
      </c>
      <c r="C124" s="263" t="s">
        <v>494</v>
      </c>
      <c r="D124" s="265" t="s">
        <v>534</v>
      </c>
      <c r="E124" s="265" t="s">
        <v>73</v>
      </c>
    </row>
    <row r="125" spans="1:5" ht="17.25" thickBot="1">
      <c r="A125" s="272">
        <v>124</v>
      </c>
      <c r="B125" s="273" t="s">
        <v>535</v>
      </c>
      <c r="C125" s="272" t="s">
        <v>494</v>
      </c>
      <c r="D125" s="274" t="s">
        <v>536</v>
      </c>
      <c r="E125" s="274" t="s">
        <v>73</v>
      </c>
    </row>
    <row r="126" spans="1:5" ht="17.25" thickBot="1">
      <c r="A126" s="275">
        <v>125</v>
      </c>
      <c r="B126" s="276" t="s">
        <v>537</v>
      </c>
      <c r="C126" s="277" t="s">
        <v>538</v>
      </c>
      <c r="D126" s="278" t="s">
        <v>539</v>
      </c>
      <c r="E126" s="278" t="s">
        <v>73</v>
      </c>
    </row>
    <row r="127" spans="1:5" ht="17.25" thickBot="1">
      <c r="A127" s="275">
        <v>126</v>
      </c>
      <c r="B127" s="276" t="s">
        <v>540</v>
      </c>
      <c r="C127" s="277" t="s">
        <v>541</v>
      </c>
      <c r="D127" s="278" t="s">
        <v>542</v>
      </c>
      <c r="E127" s="278" t="s">
        <v>73</v>
      </c>
    </row>
    <row r="128" spans="1:5">
      <c r="A128" s="259">
        <v>127</v>
      </c>
      <c r="B128" s="269" t="s">
        <v>543</v>
      </c>
      <c r="C128" s="259" t="s">
        <v>544</v>
      </c>
      <c r="D128" s="270" t="s">
        <v>545</v>
      </c>
      <c r="E128" s="270" t="s">
        <v>73</v>
      </c>
    </row>
    <row r="129" spans="1:5">
      <c r="A129" s="263">
        <v>128</v>
      </c>
      <c r="B129" s="264" t="s">
        <v>546</v>
      </c>
      <c r="C129" s="263" t="s">
        <v>544</v>
      </c>
      <c r="D129" s="265" t="s">
        <v>547</v>
      </c>
      <c r="E129" s="265" t="s">
        <v>73</v>
      </c>
    </row>
    <row r="130" spans="1:5">
      <c r="A130" s="263">
        <v>129</v>
      </c>
      <c r="B130" s="264" t="s">
        <v>548</v>
      </c>
      <c r="C130" s="263" t="s">
        <v>544</v>
      </c>
      <c r="D130" s="265" t="s">
        <v>549</v>
      </c>
      <c r="E130" s="265" t="s">
        <v>73</v>
      </c>
    </row>
    <row r="131" spans="1:5">
      <c r="A131" s="263">
        <v>130</v>
      </c>
      <c r="B131" s="264" t="s">
        <v>550</v>
      </c>
      <c r="C131" s="263" t="s">
        <v>544</v>
      </c>
      <c r="D131" s="265" t="s">
        <v>551</v>
      </c>
      <c r="E131" s="265" t="s">
        <v>73</v>
      </c>
    </row>
    <row r="132" spans="1:5">
      <c r="A132" s="263">
        <v>131</v>
      </c>
      <c r="B132" s="264" t="s">
        <v>552</v>
      </c>
      <c r="C132" s="263" t="s">
        <v>544</v>
      </c>
      <c r="D132" s="265" t="s">
        <v>553</v>
      </c>
      <c r="E132" s="265" t="s">
        <v>73</v>
      </c>
    </row>
    <row r="133" spans="1:5">
      <c r="A133" s="263">
        <v>132</v>
      </c>
      <c r="B133" s="264" t="s">
        <v>554</v>
      </c>
      <c r="C133" s="263" t="s">
        <v>544</v>
      </c>
      <c r="D133" s="265" t="s">
        <v>555</v>
      </c>
      <c r="E133" s="265" t="s">
        <v>73</v>
      </c>
    </row>
    <row r="134" spans="1:5">
      <c r="A134" s="263">
        <v>133</v>
      </c>
      <c r="B134" s="264" t="s">
        <v>556</v>
      </c>
      <c r="C134" s="263" t="s">
        <v>544</v>
      </c>
      <c r="D134" s="265" t="s">
        <v>557</v>
      </c>
      <c r="E134" s="265" t="s">
        <v>73</v>
      </c>
    </row>
    <row r="135" spans="1:5">
      <c r="A135" s="263">
        <v>134</v>
      </c>
      <c r="B135" s="264" t="s">
        <v>558</v>
      </c>
      <c r="C135" s="263" t="s">
        <v>544</v>
      </c>
      <c r="D135" s="265" t="s">
        <v>559</v>
      </c>
      <c r="E135" s="265" t="s">
        <v>73</v>
      </c>
    </row>
    <row r="136" spans="1:5">
      <c r="A136" s="263">
        <v>135</v>
      </c>
      <c r="B136" s="264" t="s">
        <v>560</v>
      </c>
      <c r="C136" s="263" t="s">
        <v>544</v>
      </c>
      <c r="D136" s="265" t="s">
        <v>561</v>
      </c>
      <c r="E136" s="265" t="s">
        <v>73</v>
      </c>
    </row>
    <row r="137" spans="1:5">
      <c r="A137" s="263">
        <v>136</v>
      </c>
      <c r="B137" s="264" t="s">
        <v>562</v>
      </c>
      <c r="C137" s="263" t="s">
        <v>544</v>
      </c>
      <c r="D137" s="265" t="s">
        <v>563</v>
      </c>
      <c r="E137" s="265" t="s">
        <v>73</v>
      </c>
    </row>
    <row r="138" spans="1:5">
      <c r="A138" s="263">
        <v>137</v>
      </c>
      <c r="B138" s="264" t="s">
        <v>564</v>
      </c>
      <c r="C138" s="263" t="s">
        <v>544</v>
      </c>
      <c r="D138" s="265" t="s">
        <v>565</v>
      </c>
      <c r="E138" s="265" t="s">
        <v>73</v>
      </c>
    </row>
    <row r="139" spans="1:5">
      <c r="A139" s="263">
        <v>138</v>
      </c>
      <c r="B139" s="264" t="s">
        <v>566</v>
      </c>
      <c r="C139" s="263" t="s">
        <v>544</v>
      </c>
      <c r="D139" s="265" t="s">
        <v>567</v>
      </c>
      <c r="E139" s="265" t="s">
        <v>73</v>
      </c>
    </row>
    <row r="140" spans="1:5">
      <c r="A140" s="263">
        <v>139</v>
      </c>
      <c r="B140" s="264" t="s">
        <v>568</v>
      </c>
      <c r="C140" s="263" t="s">
        <v>544</v>
      </c>
      <c r="D140" s="265" t="s">
        <v>569</v>
      </c>
      <c r="E140" s="265" t="s">
        <v>73</v>
      </c>
    </row>
    <row r="141" spans="1:5">
      <c r="A141" s="263">
        <v>140</v>
      </c>
      <c r="B141" s="264" t="s">
        <v>570</v>
      </c>
      <c r="C141" s="263" t="s">
        <v>544</v>
      </c>
      <c r="D141" s="265" t="s">
        <v>571</v>
      </c>
      <c r="E141" s="265" t="s">
        <v>73</v>
      </c>
    </row>
    <row r="142" spans="1:5" ht="17.25" thickBot="1">
      <c r="A142" s="266">
        <v>141</v>
      </c>
      <c r="B142" s="267" t="s">
        <v>572</v>
      </c>
      <c r="C142" s="266" t="s">
        <v>544</v>
      </c>
      <c r="D142" s="268" t="s">
        <v>573</v>
      </c>
      <c r="E142" s="268" t="s">
        <v>73</v>
      </c>
    </row>
    <row r="143" spans="1:5">
      <c r="A143" s="261">
        <v>142</v>
      </c>
      <c r="B143" s="260" t="s">
        <v>574</v>
      </c>
      <c r="C143" s="261" t="s">
        <v>575</v>
      </c>
      <c r="D143" s="262" t="s">
        <v>1227</v>
      </c>
      <c r="E143" s="262" t="s">
        <v>73</v>
      </c>
    </row>
    <row r="144" spans="1:5">
      <c r="A144" s="263">
        <v>143</v>
      </c>
      <c r="B144" s="264" t="s">
        <v>576</v>
      </c>
      <c r="C144" s="261" t="s">
        <v>575</v>
      </c>
      <c r="D144" s="265" t="s">
        <v>1228</v>
      </c>
      <c r="E144" s="265" t="s">
        <v>73</v>
      </c>
    </row>
    <row r="145" spans="1:5">
      <c r="A145" s="263">
        <v>144</v>
      </c>
      <c r="B145" s="264" t="s">
        <v>577</v>
      </c>
      <c r="C145" s="261" t="s">
        <v>575</v>
      </c>
      <c r="D145" s="265" t="s">
        <v>1229</v>
      </c>
      <c r="E145" s="265" t="s">
        <v>73</v>
      </c>
    </row>
    <row r="146" spans="1:5">
      <c r="A146" s="263">
        <v>145</v>
      </c>
      <c r="B146" s="264" t="s">
        <v>578</v>
      </c>
      <c r="C146" s="261" t="s">
        <v>575</v>
      </c>
      <c r="D146" s="265" t="s">
        <v>1230</v>
      </c>
      <c r="E146" s="265" t="s">
        <v>73</v>
      </c>
    </row>
    <row r="147" spans="1:5">
      <c r="A147" s="263">
        <v>146</v>
      </c>
      <c r="B147" s="264" t="s">
        <v>579</v>
      </c>
      <c r="C147" s="261" t="s">
        <v>575</v>
      </c>
      <c r="D147" s="265" t="s">
        <v>1231</v>
      </c>
      <c r="E147" s="265" t="s">
        <v>73</v>
      </c>
    </row>
    <row r="148" spans="1:5">
      <c r="A148" s="263">
        <v>147</v>
      </c>
      <c r="B148" s="264" t="s">
        <v>580</v>
      </c>
      <c r="C148" s="261" t="s">
        <v>575</v>
      </c>
      <c r="D148" s="265" t="s">
        <v>1232</v>
      </c>
      <c r="E148" s="265" t="s">
        <v>73</v>
      </c>
    </row>
    <row r="149" spans="1:5">
      <c r="A149" s="263">
        <v>148</v>
      </c>
      <c r="B149" s="264" t="s">
        <v>581</v>
      </c>
      <c r="C149" s="261" t="s">
        <v>575</v>
      </c>
      <c r="D149" s="265" t="s">
        <v>1233</v>
      </c>
      <c r="E149" s="265" t="s">
        <v>73</v>
      </c>
    </row>
    <row r="150" spans="1:5">
      <c r="A150" s="263">
        <v>149</v>
      </c>
      <c r="B150" s="264" t="s">
        <v>582</v>
      </c>
      <c r="C150" s="261" t="s">
        <v>575</v>
      </c>
      <c r="D150" s="265" t="s">
        <v>1234</v>
      </c>
      <c r="E150" s="265" t="s">
        <v>73</v>
      </c>
    </row>
    <row r="151" spans="1:5">
      <c r="A151" s="263">
        <v>150</v>
      </c>
      <c r="B151" s="264" t="s">
        <v>583</v>
      </c>
      <c r="C151" s="261" t="s">
        <v>575</v>
      </c>
      <c r="D151" s="265" t="s">
        <v>1235</v>
      </c>
      <c r="E151" s="265" t="s">
        <v>73</v>
      </c>
    </row>
    <row r="152" spans="1:5" ht="17.25" thickBot="1">
      <c r="A152" s="263">
        <v>151</v>
      </c>
      <c r="B152" s="264" t="s">
        <v>584</v>
      </c>
      <c r="C152" s="261" t="s">
        <v>575</v>
      </c>
      <c r="D152" s="265" t="s">
        <v>1236</v>
      </c>
      <c r="E152" s="265" t="s">
        <v>73</v>
      </c>
    </row>
    <row r="153" spans="1:5">
      <c r="A153" s="259">
        <v>152</v>
      </c>
      <c r="B153" s="269" t="s">
        <v>585</v>
      </c>
      <c r="C153" s="259" t="s">
        <v>586</v>
      </c>
      <c r="D153" s="270" t="s">
        <v>587</v>
      </c>
      <c r="E153" s="270" t="s">
        <v>73</v>
      </c>
    </row>
    <row r="154" spans="1:5">
      <c r="A154" s="263">
        <v>153</v>
      </c>
      <c r="B154" s="264" t="s">
        <v>588</v>
      </c>
      <c r="C154" s="263" t="s">
        <v>586</v>
      </c>
      <c r="D154" s="265" t="s">
        <v>589</v>
      </c>
      <c r="E154" s="265" t="s">
        <v>73</v>
      </c>
    </row>
    <row r="155" spans="1:5">
      <c r="A155" s="263">
        <v>154</v>
      </c>
      <c r="B155" s="264" t="s">
        <v>590</v>
      </c>
      <c r="C155" s="263" t="s">
        <v>586</v>
      </c>
      <c r="D155" s="265" t="s">
        <v>591</v>
      </c>
      <c r="E155" s="265" t="s">
        <v>73</v>
      </c>
    </row>
    <row r="156" spans="1:5">
      <c r="A156" s="263">
        <v>155</v>
      </c>
      <c r="B156" s="264" t="s">
        <v>592</v>
      </c>
      <c r="C156" s="263" t="s">
        <v>586</v>
      </c>
      <c r="D156" s="265" t="s">
        <v>593</v>
      </c>
      <c r="E156" s="265" t="s">
        <v>73</v>
      </c>
    </row>
    <row r="157" spans="1:5">
      <c r="A157" s="263">
        <v>156</v>
      </c>
      <c r="B157" s="264" t="s">
        <v>594</v>
      </c>
      <c r="C157" s="263" t="s">
        <v>586</v>
      </c>
      <c r="D157" s="265" t="s">
        <v>595</v>
      </c>
      <c r="E157" s="265" t="s">
        <v>73</v>
      </c>
    </row>
    <row r="158" spans="1:5">
      <c r="A158" s="263">
        <v>157</v>
      </c>
      <c r="B158" s="264" t="s">
        <v>596</v>
      </c>
      <c r="C158" s="263" t="s">
        <v>586</v>
      </c>
      <c r="D158" s="265" t="s">
        <v>597</v>
      </c>
      <c r="E158" s="265" t="s">
        <v>73</v>
      </c>
    </row>
    <row r="159" spans="1:5">
      <c r="A159" s="263">
        <v>158</v>
      </c>
      <c r="B159" s="264" t="s">
        <v>598</v>
      </c>
      <c r="C159" s="263" t="s">
        <v>586</v>
      </c>
      <c r="D159" s="265" t="s">
        <v>599</v>
      </c>
      <c r="E159" s="265" t="s">
        <v>73</v>
      </c>
    </row>
    <row r="160" spans="1:5">
      <c r="A160" s="263">
        <v>159</v>
      </c>
      <c r="B160" s="264" t="s">
        <v>600</v>
      </c>
      <c r="C160" s="263" t="s">
        <v>586</v>
      </c>
      <c r="D160" s="265" t="s">
        <v>601</v>
      </c>
      <c r="E160" s="265" t="s">
        <v>73</v>
      </c>
    </row>
    <row r="161" spans="1:5">
      <c r="A161" s="263">
        <v>160</v>
      </c>
      <c r="B161" s="264" t="s">
        <v>602</v>
      </c>
      <c r="C161" s="263" t="s">
        <v>586</v>
      </c>
      <c r="D161" s="265" t="s">
        <v>603</v>
      </c>
      <c r="E161" s="265" t="s">
        <v>73</v>
      </c>
    </row>
    <row r="162" spans="1:5">
      <c r="A162" s="263">
        <v>161</v>
      </c>
      <c r="B162" s="264" t="s">
        <v>604</v>
      </c>
      <c r="C162" s="263" t="s">
        <v>586</v>
      </c>
      <c r="D162" s="265" t="s">
        <v>605</v>
      </c>
      <c r="E162" s="265" t="s">
        <v>73</v>
      </c>
    </row>
    <row r="163" spans="1:5">
      <c r="A163" s="263">
        <v>162</v>
      </c>
      <c r="B163" s="264" t="s">
        <v>606</v>
      </c>
      <c r="C163" s="263" t="s">
        <v>586</v>
      </c>
      <c r="D163" s="265" t="s">
        <v>607</v>
      </c>
      <c r="E163" s="265" t="s">
        <v>73</v>
      </c>
    </row>
    <row r="164" spans="1:5">
      <c r="A164" s="263">
        <v>163</v>
      </c>
      <c r="B164" s="264" t="s">
        <v>608</v>
      </c>
      <c r="C164" s="263" t="s">
        <v>586</v>
      </c>
      <c r="D164" s="265" t="s">
        <v>609</v>
      </c>
      <c r="E164" s="265" t="s">
        <v>73</v>
      </c>
    </row>
    <row r="165" spans="1:5">
      <c r="A165" s="263">
        <v>164</v>
      </c>
      <c r="B165" s="264" t="s">
        <v>610</v>
      </c>
      <c r="C165" s="263" t="s">
        <v>586</v>
      </c>
      <c r="D165" s="265" t="s">
        <v>611</v>
      </c>
      <c r="E165" s="265" t="s">
        <v>73</v>
      </c>
    </row>
    <row r="166" spans="1:5">
      <c r="A166" s="263">
        <v>165</v>
      </c>
      <c r="B166" s="264" t="s">
        <v>612</v>
      </c>
      <c r="C166" s="263" t="s">
        <v>586</v>
      </c>
      <c r="D166" s="265" t="s">
        <v>613</v>
      </c>
      <c r="E166" s="265" t="s">
        <v>73</v>
      </c>
    </row>
    <row r="167" spans="1:5">
      <c r="A167" s="263">
        <v>166</v>
      </c>
      <c r="B167" s="264" t="s">
        <v>614</v>
      </c>
      <c r="C167" s="263" t="s">
        <v>586</v>
      </c>
      <c r="D167" s="265" t="s">
        <v>615</v>
      </c>
      <c r="E167" s="265" t="s">
        <v>73</v>
      </c>
    </row>
    <row r="168" spans="1:5">
      <c r="A168" s="263">
        <v>167</v>
      </c>
      <c r="B168" s="264" t="s">
        <v>616</v>
      </c>
      <c r="C168" s="263" t="s">
        <v>586</v>
      </c>
      <c r="D168" s="265" t="s">
        <v>617</v>
      </c>
      <c r="E168" s="265" t="s">
        <v>73</v>
      </c>
    </row>
    <row r="169" spans="1:5">
      <c r="A169" s="263">
        <v>168</v>
      </c>
      <c r="B169" s="264" t="s">
        <v>618</v>
      </c>
      <c r="C169" s="263" t="s">
        <v>586</v>
      </c>
      <c r="D169" s="265" t="s">
        <v>619</v>
      </c>
      <c r="E169" s="265" t="s">
        <v>73</v>
      </c>
    </row>
    <row r="170" spans="1:5">
      <c r="A170" s="263">
        <v>169</v>
      </c>
      <c r="B170" s="264" t="s">
        <v>620</v>
      </c>
      <c r="C170" s="263" t="s">
        <v>586</v>
      </c>
      <c r="D170" s="265" t="s">
        <v>621</v>
      </c>
      <c r="E170" s="265" t="s">
        <v>73</v>
      </c>
    </row>
    <row r="171" spans="1:5">
      <c r="A171" s="263">
        <v>170</v>
      </c>
      <c r="B171" s="264" t="s">
        <v>622</v>
      </c>
      <c r="C171" s="263" t="s">
        <v>586</v>
      </c>
      <c r="D171" s="265" t="s">
        <v>623</v>
      </c>
      <c r="E171" s="265" t="s">
        <v>73</v>
      </c>
    </row>
    <row r="172" spans="1:5" ht="17.25" thickBot="1">
      <c r="A172" s="266">
        <v>171</v>
      </c>
      <c r="B172" s="267" t="s">
        <v>624</v>
      </c>
      <c r="C172" s="266" t="s">
        <v>586</v>
      </c>
      <c r="D172" s="268" t="s">
        <v>625</v>
      </c>
      <c r="E172" s="268" t="s">
        <v>73</v>
      </c>
    </row>
    <row r="173" spans="1:5">
      <c r="A173" s="261">
        <v>172</v>
      </c>
      <c r="B173" s="260" t="s">
        <v>626</v>
      </c>
      <c r="C173" s="261" t="s">
        <v>627</v>
      </c>
      <c r="D173" s="262" t="s">
        <v>628</v>
      </c>
      <c r="E173" s="262" t="s">
        <v>73</v>
      </c>
    </row>
    <row r="174" spans="1:5">
      <c r="A174" s="263">
        <v>173</v>
      </c>
      <c r="B174" s="264" t="s">
        <v>629</v>
      </c>
      <c r="C174" s="263" t="s">
        <v>627</v>
      </c>
      <c r="D174" s="265" t="s">
        <v>630</v>
      </c>
      <c r="E174" s="265" t="s">
        <v>73</v>
      </c>
    </row>
    <row r="175" spans="1:5" ht="17.25" thickBot="1">
      <c r="A175" s="272">
        <v>174</v>
      </c>
      <c r="B175" s="273" t="s">
        <v>631</v>
      </c>
      <c r="C175" s="272" t="s">
        <v>627</v>
      </c>
      <c r="D175" s="274" t="s">
        <v>632</v>
      </c>
      <c r="E175" s="274" t="s">
        <v>73</v>
      </c>
    </row>
    <row r="176" spans="1:5">
      <c r="A176" s="259">
        <v>175</v>
      </c>
      <c r="B176" s="269" t="s">
        <v>633</v>
      </c>
      <c r="C176" s="259" t="s">
        <v>634</v>
      </c>
      <c r="D176" s="270" t="s">
        <v>635</v>
      </c>
      <c r="E176" s="270" t="s">
        <v>73</v>
      </c>
    </row>
    <row r="177" spans="1:5">
      <c r="A177" s="263">
        <v>176</v>
      </c>
      <c r="B177" s="264" t="s">
        <v>636</v>
      </c>
      <c r="C177" s="263" t="s">
        <v>634</v>
      </c>
      <c r="D177" s="265" t="s">
        <v>637</v>
      </c>
      <c r="E177" s="265" t="s">
        <v>73</v>
      </c>
    </row>
    <row r="178" spans="1:5">
      <c r="A178" s="263">
        <v>177</v>
      </c>
      <c r="B178" s="264" t="s">
        <v>638</v>
      </c>
      <c r="C178" s="263" t="s">
        <v>634</v>
      </c>
      <c r="D178" s="265" t="s">
        <v>639</v>
      </c>
      <c r="E178" s="265" t="s">
        <v>73</v>
      </c>
    </row>
    <row r="179" spans="1:5">
      <c r="A179" s="263">
        <v>178</v>
      </c>
      <c r="B179" s="264" t="s">
        <v>640</v>
      </c>
      <c r="C179" s="263" t="s">
        <v>634</v>
      </c>
      <c r="D179" s="265" t="s">
        <v>641</v>
      </c>
      <c r="E179" s="265" t="s">
        <v>73</v>
      </c>
    </row>
    <row r="180" spans="1:5">
      <c r="A180" s="263">
        <v>179</v>
      </c>
      <c r="B180" s="264" t="s">
        <v>642</v>
      </c>
      <c r="C180" s="263" t="s">
        <v>634</v>
      </c>
      <c r="D180" s="265" t="s">
        <v>643</v>
      </c>
      <c r="E180" s="265" t="s">
        <v>73</v>
      </c>
    </row>
    <row r="181" spans="1:5">
      <c r="A181" s="263">
        <v>180</v>
      </c>
      <c r="B181" s="264" t="s">
        <v>644</v>
      </c>
      <c r="C181" s="263" t="s">
        <v>634</v>
      </c>
      <c r="D181" s="265" t="s">
        <v>645</v>
      </c>
      <c r="E181" s="265" t="s">
        <v>73</v>
      </c>
    </row>
    <row r="182" spans="1:5">
      <c r="A182" s="263">
        <v>181</v>
      </c>
      <c r="B182" s="264" t="s">
        <v>646</v>
      </c>
      <c r="C182" s="263" t="s">
        <v>634</v>
      </c>
      <c r="D182" s="265" t="s">
        <v>647</v>
      </c>
      <c r="E182" s="265" t="s">
        <v>73</v>
      </c>
    </row>
    <row r="183" spans="1:5">
      <c r="A183" s="263">
        <v>182</v>
      </c>
      <c r="B183" s="264" t="s">
        <v>648</v>
      </c>
      <c r="C183" s="263" t="s">
        <v>634</v>
      </c>
      <c r="D183" s="265" t="s">
        <v>649</v>
      </c>
      <c r="E183" s="265" t="s">
        <v>73</v>
      </c>
    </row>
    <row r="184" spans="1:5">
      <c r="A184" s="263">
        <v>183</v>
      </c>
      <c r="B184" s="264" t="s">
        <v>650</v>
      </c>
      <c r="C184" s="263" t="s">
        <v>634</v>
      </c>
      <c r="D184" s="265" t="s">
        <v>651</v>
      </c>
      <c r="E184" s="265" t="s">
        <v>73</v>
      </c>
    </row>
    <row r="185" spans="1:5">
      <c r="A185" s="263">
        <v>184</v>
      </c>
      <c r="B185" s="264" t="s">
        <v>652</v>
      </c>
      <c r="C185" s="263" t="s">
        <v>634</v>
      </c>
      <c r="D185" s="265" t="s">
        <v>653</v>
      </c>
      <c r="E185" s="265" t="s">
        <v>73</v>
      </c>
    </row>
    <row r="186" spans="1:5">
      <c r="A186" s="263">
        <v>185</v>
      </c>
      <c r="B186" s="264" t="s">
        <v>654</v>
      </c>
      <c r="C186" s="263" t="s">
        <v>634</v>
      </c>
      <c r="D186" s="265" t="s">
        <v>655</v>
      </c>
      <c r="E186" s="265" t="s">
        <v>73</v>
      </c>
    </row>
    <row r="187" spans="1:5">
      <c r="A187" s="263">
        <v>186</v>
      </c>
      <c r="B187" s="264" t="s">
        <v>656</v>
      </c>
      <c r="C187" s="263" t="s">
        <v>634</v>
      </c>
      <c r="D187" s="265" t="s">
        <v>657</v>
      </c>
      <c r="E187" s="265" t="s">
        <v>73</v>
      </c>
    </row>
    <row r="188" spans="1:5" ht="17.25" thickBot="1">
      <c r="A188" s="266">
        <v>187</v>
      </c>
      <c r="B188" s="267" t="s">
        <v>658</v>
      </c>
      <c r="C188" s="266" t="s">
        <v>634</v>
      </c>
      <c r="D188" s="268" t="s">
        <v>659</v>
      </c>
      <c r="E188" s="268" t="s">
        <v>73</v>
      </c>
    </row>
    <row r="189" spans="1:5">
      <c r="A189" s="261">
        <v>188</v>
      </c>
      <c r="B189" s="260" t="s">
        <v>660</v>
      </c>
      <c r="C189" s="261" t="s">
        <v>661</v>
      </c>
      <c r="D189" s="262" t="s">
        <v>662</v>
      </c>
      <c r="E189" s="262" t="s">
        <v>73</v>
      </c>
    </row>
    <row r="190" spans="1:5">
      <c r="A190" s="263">
        <v>189</v>
      </c>
      <c r="B190" s="264" t="s">
        <v>663</v>
      </c>
      <c r="C190" s="263" t="s">
        <v>661</v>
      </c>
      <c r="D190" s="265" t="s">
        <v>664</v>
      </c>
      <c r="E190" s="265" t="s">
        <v>73</v>
      </c>
    </row>
    <row r="191" spans="1:5">
      <c r="A191" s="263">
        <v>190</v>
      </c>
      <c r="B191" s="264" t="s">
        <v>665</v>
      </c>
      <c r="C191" s="263" t="s">
        <v>661</v>
      </c>
      <c r="D191" s="265" t="s">
        <v>666</v>
      </c>
      <c r="E191" s="265" t="s">
        <v>73</v>
      </c>
    </row>
    <row r="192" spans="1:5">
      <c r="A192" s="263">
        <v>191</v>
      </c>
      <c r="B192" s="264" t="s">
        <v>667</v>
      </c>
      <c r="C192" s="263" t="s">
        <v>661</v>
      </c>
      <c r="D192" s="265" t="s">
        <v>668</v>
      </c>
      <c r="E192" s="265" t="s">
        <v>73</v>
      </c>
    </row>
    <row r="193" spans="1:5">
      <c r="A193" s="263">
        <v>192</v>
      </c>
      <c r="B193" s="264" t="s">
        <v>669</v>
      </c>
      <c r="C193" s="263" t="s">
        <v>661</v>
      </c>
      <c r="D193" s="265" t="s">
        <v>670</v>
      </c>
      <c r="E193" s="265" t="s">
        <v>73</v>
      </c>
    </row>
    <row r="194" spans="1:5">
      <c r="A194" s="263">
        <v>193</v>
      </c>
      <c r="B194" s="264" t="s">
        <v>671</v>
      </c>
      <c r="C194" s="263" t="s">
        <v>661</v>
      </c>
      <c r="D194" s="265" t="s">
        <v>672</v>
      </c>
      <c r="E194" s="265" t="s">
        <v>73</v>
      </c>
    </row>
    <row r="195" spans="1:5">
      <c r="A195" s="263">
        <v>194</v>
      </c>
      <c r="B195" s="264" t="s">
        <v>673</v>
      </c>
      <c r="C195" s="263" t="s">
        <v>661</v>
      </c>
      <c r="D195" s="265" t="s">
        <v>674</v>
      </c>
      <c r="E195" s="265" t="s">
        <v>73</v>
      </c>
    </row>
    <row r="196" spans="1:5">
      <c r="A196" s="263">
        <v>195</v>
      </c>
      <c r="B196" s="264" t="s">
        <v>675</v>
      </c>
      <c r="C196" s="263" t="s">
        <v>661</v>
      </c>
      <c r="D196" s="265" t="s">
        <v>676</v>
      </c>
      <c r="E196" s="265" t="s">
        <v>73</v>
      </c>
    </row>
    <row r="197" spans="1:5">
      <c r="A197" s="263">
        <v>196</v>
      </c>
      <c r="B197" s="264" t="s">
        <v>677</v>
      </c>
      <c r="C197" s="263" t="s">
        <v>661</v>
      </c>
      <c r="D197" s="265" t="s">
        <v>678</v>
      </c>
      <c r="E197" s="265" t="s">
        <v>73</v>
      </c>
    </row>
    <row r="198" spans="1:5" ht="17.25" thickBot="1">
      <c r="A198" s="272">
        <v>197</v>
      </c>
      <c r="B198" s="273" t="s">
        <v>679</v>
      </c>
      <c r="C198" s="272" t="s">
        <v>661</v>
      </c>
      <c r="D198" s="274" t="s">
        <v>680</v>
      </c>
      <c r="E198" s="274" t="s">
        <v>73</v>
      </c>
    </row>
    <row r="199" spans="1:5">
      <c r="A199" s="259">
        <v>198</v>
      </c>
      <c r="B199" s="269" t="s">
        <v>681</v>
      </c>
      <c r="C199" s="259" t="s">
        <v>682</v>
      </c>
      <c r="D199" s="270" t="s">
        <v>683</v>
      </c>
      <c r="E199" s="270" t="s">
        <v>73</v>
      </c>
    </row>
    <row r="200" spans="1:5" ht="17.25" thickBot="1">
      <c r="A200" s="266">
        <v>199</v>
      </c>
      <c r="B200" s="267" t="s">
        <v>684</v>
      </c>
      <c r="C200" s="266" t="s">
        <v>682</v>
      </c>
      <c r="D200" s="268" t="s">
        <v>685</v>
      </c>
      <c r="E200" s="268" t="s">
        <v>73</v>
      </c>
    </row>
    <row r="201" spans="1:5">
      <c r="A201" s="261">
        <v>200</v>
      </c>
      <c r="B201" s="260" t="s">
        <v>686</v>
      </c>
      <c r="C201" s="261" t="s">
        <v>687</v>
      </c>
      <c r="D201" s="262" t="s">
        <v>688</v>
      </c>
      <c r="E201" s="262" t="s">
        <v>73</v>
      </c>
    </row>
    <row r="202" spans="1:5">
      <c r="A202" s="263">
        <v>201</v>
      </c>
      <c r="B202" s="264" t="s">
        <v>689</v>
      </c>
      <c r="C202" s="263" t="s">
        <v>687</v>
      </c>
      <c r="D202" s="265" t="s">
        <v>690</v>
      </c>
      <c r="E202" s="265" t="s">
        <v>73</v>
      </c>
    </row>
    <row r="203" spans="1:5">
      <c r="A203" s="263">
        <v>202</v>
      </c>
      <c r="B203" s="264" t="s">
        <v>691</v>
      </c>
      <c r="C203" s="263" t="s">
        <v>687</v>
      </c>
      <c r="D203" s="265" t="s">
        <v>692</v>
      </c>
      <c r="E203" s="265" t="s">
        <v>73</v>
      </c>
    </row>
    <row r="204" spans="1:5">
      <c r="A204" s="263">
        <v>203</v>
      </c>
      <c r="B204" s="264" t="s">
        <v>693</v>
      </c>
      <c r="C204" s="263" t="s">
        <v>687</v>
      </c>
      <c r="D204" s="265" t="s">
        <v>694</v>
      </c>
      <c r="E204" s="265" t="s">
        <v>73</v>
      </c>
    </row>
    <row r="205" spans="1:5">
      <c r="A205" s="263">
        <v>204</v>
      </c>
      <c r="B205" s="264" t="s">
        <v>695</v>
      </c>
      <c r="C205" s="263" t="s">
        <v>687</v>
      </c>
      <c r="D205" s="265" t="s">
        <v>696</v>
      </c>
      <c r="E205" s="265" t="s">
        <v>73</v>
      </c>
    </row>
    <row r="206" spans="1:5" ht="17.25" thickBot="1">
      <c r="A206" s="272">
        <v>205</v>
      </c>
      <c r="B206" s="273" t="s">
        <v>697</v>
      </c>
      <c r="C206" s="272" t="s">
        <v>687</v>
      </c>
      <c r="D206" s="274" t="s">
        <v>698</v>
      </c>
      <c r="E206" s="274" t="s">
        <v>73</v>
      </c>
    </row>
    <row r="207" spans="1:5" ht="17.25" thickBot="1">
      <c r="A207" s="275">
        <v>206</v>
      </c>
      <c r="B207" s="279" t="s">
        <v>699</v>
      </c>
      <c r="C207" s="275" t="s">
        <v>700</v>
      </c>
      <c r="D207" s="280" t="s">
        <v>701</v>
      </c>
      <c r="E207" s="280" t="s">
        <v>73</v>
      </c>
    </row>
    <row r="208" spans="1:5">
      <c r="A208" s="261">
        <v>207</v>
      </c>
      <c r="B208" s="260" t="s">
        <v>702</v>
      </c>
      <c r="C208" s="261" t="s">
        <v>703</v>
      </c>
      <c r="D208" s="262" t="s">
        <v>704</v>
      </c>
      <c r="E208" s="262" t="s">
        <v>74</v>
      </c>
    </row>
    <row r="209" spans="1:5">
      <c r="A209" s="263">
        <v>208</v>
      </c>
      <c r="B209" s="264" t="s">
        <v>705</v>
      </c>
      <c r="C209" s="263" t="s">
        <v>703</v>
      </c>
      <c r="D209" s="265" t="s">
        <v>706</v>
      </c>
      <c r="E209" s="265" t="s">
        <v>74</v>
      </c>
    </row>
    <row r="210" spans="1:5">
      <c r="A210" s="263">
        <v>209</v>
      </c>
      <c r="B210" s="264" t="s">
        <v>707</v>
      </c>
      <c r="C210" s="263" t="s">
        <v>703</v>
      </c>
      <c r="D210" s="265" t="s">
        <v>708</v>
      </c>
      <c r="E210" s="265" t="s">
        <v>74</v>
      </c>
    </row>
    <row r="211" spans="1:5">
      <c r="A211" s="263">
        <v>210</v>
      </c>
      <c r="B211" s="264" t="s">
        <v>709</v>
      </c>
      <c r="C211" s="263" t="s">
        <v>703</v>
      </c>
      <c r="D211" s="265" t="s">
        <v>710</v>
      </c>
      <c r="E211" s="265" t="s">
        <v>74</v>
      </c>
    </row>
    <row r="212" spans="1:5">
      <c r="A212" s="263">
        <v>211</v>
      </c>
      <c r="B212" s="264" t="s">
        <v>711</v>
      </c>
      <c r="C212" s="263" t="s">
        <v>703</v>
      </c>
      <c r="D212" s="265" t="s">
        <v>712</v>
      </c>
      <c r="E212" s="265" t="s">
        <v>74</v>
      </c>
    </row>
    <row r="213" spans="1:5">
      <c r="A213" s="263">
        <v>212</v>
      </c>
      <c r="B213" s="264" t="s">
        <v>713</v>
      </c>
      <c r="C213" s="263" t="s">
        <v>703</v>
      </c>
      <c r="D213" s="265" t="s">
        <v>714</v>
      </c>
      <c r="E213" s="265" t="s">
        <v>74</v>
      </c>
    </row>
    <row r="214" spans="1:5">
      <c r="A214" s="263">
        <v>213</v>
      </c>
      <c r="B214" s="264" t="s">
        <v>715</v>
      </c>
      <c r="C214" s="263" t="s">
        <v>703</v>
      </c>
      <c r="D214" s="265" t="s">
        <v>716</v>
      </c>
      <c r="E214" s="265" t="s">
        <v>74</v>
      </c>
    </row>
    <row r="215" spans="1:5">
      <c r="A215" s="263">
        <v>214</v>
      </c>
      <c r="B215" s="264" t="s">
        <v>717</v>
      </c>
      <c r="C215" s="263" t="s">
        <v>703</v>
      </c>
      <c r="D215" s="265" t="s">
        <v>718</v>
      </c>
      <c r="E215" s="265" t="s">
        <v>74</v>
      </c>
    </row>
    <row r="216" spans="1:5">
      <c r="A216" s="263">
        <v>215</v>
      </c>
      <c r="B216" s="264" t="s">
        <v>719</v>
      </c>
      <c r="C216" s="263" t="s">
        <v>703</v>
      </c>
      <c r="D216" s="265" t="s">
        <v>720</v>
      </c>
      <c r="E216" s="265" t="s">
        <v>74</v>
      </c>
    </row>
    <row r="217" spans="1:5">
      <c r="A217" s="263">
        <v>216</v>
      </c>
      <c r="B217" s="264" t="s">
        <v>721</v>
      </c>
      <c r="C217" s="263" t="s">
        <v>703</v>
      </c>
      <c r="D217" s="265" t="s">
        <v>722</v>
      </c>
      <c r="E217" s="265" t="s">
        <v>74</v>
      </c>
    </row>
    <row r="218" spans="1:5">
      <c r="A218" s="263">
        <v>217</v>
      </c>
      <c r="B218" s="264" t="s">
        <v>723</v>
      </c>
      <c r="C218" s="263" t="s">
        <v>703</v>
      </c>
      <c r="D218" s="265" t="s">
        <v>725</v>
      </c>
      <c r="E218" s="265" t="s">
        <v>74</v>
      </c>
    </row>
    <row r="219" spans="1:5">
      <c r="A219" s="263">
        <v>218</v>
      </c>
      <c r="B219" s="264" t="s">
        <v>726</v>
      </c>
      <c r="C219" s="263" t="s">
        <v>703</v>
      </c>
      <c r="D219" s="265" t="s">
        <v>727</v>
      </c>
      <c r="E219" s="265" t="s">
        <v>74</v>
      </c>
    </row>
    <row r="220" spans="1:5">
      <c r="A220" s="263">
        <v>219</v>
      </c>
      <c r="B220" s="264" t="s">
        <v>728</v>
      </c>
      <c r="C220" s="263" t="s">
        <v>703</v>
      </c>
      <c r="D220" s="265" t="s">
        <v>729</v>
      </c>
      <c r="E220" s="265" t="s">
        <v>74</v>
      </c>
    </row>
    <row r="221" spans="1:5">
      <c r="A221" s="263">
        <v>220</v>
      </c>
      <c r="B221" s="264" t="s">
        <v>730</v>
      </c>
      <c r="C221" s="263" t="s">
        <v>703</v>
      </c>
      <c r="D221" s="265" t="s">
        <v>731</v>
      </c>
      <c r="E221" s="265" t="s">
        <v>74</v>
      </c>
    </row>
    <row r="222" spans="1:5">
      <c r="A222" s="263">
        <v>221</v>
      </c>
      <c r="B222" s="264" t="s">
        <v>732</v>
      </c>
      <c r="C222" s="263" t="s">
        <v>703</v>
      </c>
      <c r="D222" s="265" t="s">
        <v>733</v>
      </c>
      <c r="E222" s="265" t="s">
        <v>74</v>
      </c>
    </row>
    <row r="223" spans="1:5">
      <c r="A223" s="263">
        <v>222</v>
      </c>
      <c r="B223" s="264" t="s">
        <v>734</v>
      </c>
      <c r="C223" s="263" t="s">
        <v>703</v>
      </c>
      <c r="D223" s="265" t="s">
        <v>735</v>
      </c>
      <c r="E223" s="265" t="s">
        <v>74</v>
      </c>
    </row>
    <row r="224" spans="1:5">
      <c r="A224" s="263">
        <v>223</v>
      </c>
      <c r="B224" s="264" t="s">
        <v>736</v>
      </c>
      <c r="C224" s="263" t="s">
        <v>703</v>
      </c>
      <c r="D224" s="265" t="s">
        <v>737</v>
      </c>
      <c r="E224" s="265" t="s">
        <v>74</v>
      </c>
    </row>
    <row r="225" spans="1:5">
      <c r="A225" s="263">
        <v>224</v>
      </c>
      <c r="B225" s="264" t="s">
        <v>738</v>
      </c>
      <c r="C225" s="263" t="s">
        <v>703</v>
      </c>
      <c r="D225" s="265" t="s">
        <v>739</v>
      </c>
      <c r="E225" s="265" t="s">
        <v>74</v>
      </c>
    </row>
    <row r="226" spans="1:5">
      <c r="A226" s="263">
        <v>225</v>
      </c>
      <c r="B226" s="264" t="s">
        <v>740</v>
      </c>
      <c r="C226" s="263" t="s">
        <v>703</v>
      </c>
      <c r="D226" s="265" t="s">
        <v>741</v>
      </c>
      <c r="E226" s="265" t="s">
        <v>74</v>
      </c>
    </row>
    <row r="227" spans="1:5">
      <c r="A227" s="263">
        <v>226</v>
      </c>
      <c r="B227" s="264" t="s">
        <v>742</v>
      </c>
      <c r="C227" s="263" t="s">
        <v>703</v>
      </c>
      <c r="D227" s="265" t="s">
        <v>743</v>
      </c>
      <c r="E227" s="265" t="s">
        <v>74</v>
      </c>
    </row>
    <row r="228" spans="1:5">
      <c r="A228" s="263">
        <v>227</v>
      </c>
      <c r="B228" s="264" t="s">
        <v>744</v>
      </c>
      <c r="C228" s="263" t="s">
        <v>703</v>
      </c>
      <c r="D228" s="265" t="s">
        <v>745</v>
      </c>
      <c r="E228" s="265" t="s">
        <v>74</v>
      </c>
    </row>
    <row r="229" spans="1:5">
      <c r="A229" s="263">
        <v>228</v>
      </c>
      <c r="B229" s="264" t="s">
        <v>746</v>
      </c>
      <c r="C229" s="263" t="s">
        <v>703</v>
      </c>
      <c r="D229" s="265" t="s">
        <v>747</v>
      </c>
      <c r="E229" s="265" t="s">
        <v>74</v>
      </c>
    </row>
    <row r="230" spans="1:5">
      <c r="A230" s="263">
        <v>229</v>
      </c>
      <c r="B230" s="264" t="s">
        <v>748</v>
      </c>
      <c r="C230" s="263" t="s">
        <v>703</v>
      </c>
      <c r="D230" s="265" t="s">
        <v>749</v>
      </c>
      <c r="E230" s="265" t="s">
        <v>74</v>
      </c>
    </row>
    <row r="231" spans="1:5">
      <c r="A231" s="263">
        <v>230</v>
      </c>
      <c r="B231" s="264" t="s">
        <v>750</v>
      </c>
      <c r="C231" s="263" t="s">
        <v>703</v>
      </c>
      <c r="D231" s="265" t="s">
        <v>751</v>
      </c>
      <c r="E231" s="265" t="s">
        <v>74</v>
      </c>
    </row>
    <row r="232" spans="1:5">
      <c r="A232" s="263">
        <v>231</v>
      </c>
      <c r="B232" s="264" t="s">
        <v>752</v>
      </c>
      <c r="C232" s="263" t="s">
        <v>703</v>
      </c>
      <c r="D232" s="265" t="s">
        <v>753</v>
      </c>
      <c r="E232" s="265" t="s">
        <v>74</v>
      </c>
    </row>
    <row r="233" spans="1:5">
      <c r="A233" s="263">
        <v>232</v>
      </c>
      <c r="B233" s="264" t="s">
        <v>754</v>
      </c>
      <c r="C233" s="263" t="s">
        <v>703</v>
      </c>
      <c r="D233" s="265" t="s">
        <v>755</v>
      </c>
      <c r="E233" s="265" t="s">
        <v>74</v>
      </c>
    </row>
    <row r="234" spans="1:5">
      <c r="A234" s="263">
        <v>233</v>
      </c>
      <c r="B234" s="264" t="s">
        <v>756</v>
      </c>
      <c r="C234" s="263" t="s">
        <v>703</v>
      </c>
      <c r="D234" s="265" t="s">
        <v>757</v>
      </c>
      <c r="E234" s="265" t="s">
        <v>74</v>
      </c>
    </row>
    <row r="235" spans="1:5">
      <c r="A235" s="263">
        <v>234</v>
      </c>
      <c r="B235" s="264" t="s">
        <v>758</v>
      </c>
      <c r="C235" s="263" t="s">
        <v>703</v>
      </c>
      <c r="D235" s="265" t="s">
        <v>759</v>
      </c>
      <c r="E235" s="265" t="s">
        <v>74</v>
      </c>
    </row>
    <row r="236" spans="1:5">
      <c r="A236" s="263">
        <v>235</v>
      </c>
      <c r="B236" s="264" t="s">
        <v>760</v>
      </c>
      <c r="C236" s="263" t="s">
        <v>703</v>
      </c>
      <c r="D236" s="265" t="s">
        <v>761</v>
      </c>
      <c r="E236" s="265" t="s">
        <v>74</v>
      </c>
    </row>
    <row r="237" spans="1:5">
      <c r="A237" s="263">
        <v>236</v>
      </c>
      <c r="B237" s="264" t="s">
        <v>762</v>
      </c>
      <c r="C237" s="263" t="s">
        <v>703</v>
      </c>
      <c r="D237" s="265" t="s">
        <v>763</v>
      </c>
      <c r="E237" s="265" t="s">
        <v>74</v>
      </c>
    </row>
    <row r="238" spans="1:5">
      <c r="A238" s="263">
        <v>237</v>
      </c>
      <c r="B238" s="264" t="s">
        <v>764</v>
      </c>
      <c r="C238" s="263" t="s">
        <v>703</v>
      </c>
      <c r="D238" s="265" t="s">
        <v>765</v>
      </c>
      <c r="E238" s="265" t="s">
        <v>74</v>
      </c>
    </row>
    <row r="239" spans="1:5">
      <c r="A239" s="263">
        <v>238</v>
      </c>
      <c r="B239" s="264" t="s">
        <v>766</v>
      </c>
      <c r="C239" s="263" t="s">
        <v>703</v>
      </c>
      <c r="D239" s="265" t="s">
        <v>767</v>
      </c>
      <c r="E239" s="265" t="s">
        <v>74</v>
      </c>
    </row>
    <row r="240" spans="1:5">
      <c r="A240" s="263">
        <v>239</v>
      </c>
      <c r="B240" s="264" t="s">
        <v>768</v>
      </c>
      <c r="C240" s="263" t="s">
        <v>703</v>
      </c>
      <c r="D240" s="265" t="s">
        <v>769</v>
      </c>
      <c r="E240" s="265" t="s">
        <v>74</v>
      </c>
    </row>
    <row r="241" spans="1:5">
      <c r="A241" s="263">
        <v>240</v>
      </c>
      <c r="B241" s="264" t="s">
        <v>770</v>
      </c>
      <c r="C241" s="263" t="s">
        <v>703</v>
      </c>
      <c r="D241" s="265" t="s">
        <v>771</v>
      </c>
      <c r="E241" s="265" t="s">
        <v>74</v>
      </c>
    </row>
    <row r="242" spans="1:5">
      <c r="A242" s="263">
        <v>241</v>
      </c>
      <c r="B242" s="264" t="s">
        <v>772</v>
      </c>
      <c r="C242" s="263" t="s">
        <v>703</v>
      </c>
      <c r="D242" s="265" t="s">
        <v>773</v>
      </c>
      <c r="E242" s="265" t="s">
        <v>74</v>
      </c>
    </row>
    <row r="243" spans="1:5">
      <c r="A243" s="263">
        <v>242</v>
      </c>
      <c r="B243" s="264" t="s">
        <v>774</v>
      </c>
      <c r="C243" s="263" t="s">
        <v>703</v>
      </c>
      <c r="D243" s="265" t="s">
        <v>775</v>
      </c>
      <c r="E243" s="265" t="s">
        <v>74</v>
      </c>
    </row>
    <row r="244" spans="1:5">
      <c r="A244" s="263">
        <v>243</v>
      </c>
      <c r="B244" s="264" t="s">
        <v>776</v>
      </c>
      <c r="C244" s="263" t="s">
        <v>703</v>
      </c>
      <c r="D244" s="265" t="s">
        <v>777</v>
      </c>
      <c r="E244" s="265" t="s">
        <v>74</v>
      </c>
    </row>
    <row r="245" spans="1:5">
      <c r="A245" s="263">
        <v>244</v>
      </c>
      <c r="B245" s="264" t="s">
        <v>778</v>
      </c>
      <c r="C245" s="263" t="s">
        <v>703</v>
      </c>
      <c r="D245" s="265" t="s">
        <v>779</v>
      </c>
      <c r="E245" s="265" t="s">
        <v>74</v>
      </c>
    </row>
    <row r="246" spans="1:5">
      <c r="A246" s="263">
        <v>245</v>
      </c>
      <c r="B246" s="264" t="s">
        <v>780</v>
      </c>
      <c r="C246" s="263" t="s">
        <v>703</v>
      </c>
      <c r="D246" s="265" t="s">
        <v>781</v>
      </c>
      <c r="E246" s="265" t="s">
        <v>74</v>
      </c>
    </row>
    <row r="247" spans="1:5" ht="17.25" thickBot="1">
      <c r="A247" s="272">
        <v>246</v>
      </c>
      <c r="B247" s="273" t="s">
        <v>782</v>
      </c>
      <c r="C247" s="272" t="s">
        <v>703</v>
      </c>
      <c r="D247" s="274" t="s">
        <v>783</v>
      </c>
      <c r="E247" s="274" t="s">
        <v>74</v>
      </c>
    </row>
    <row r="248" spans="1:5">
      <c r="A248" s="259">
        <v>247</v>
      </c>
      <c r="B248" s="269" t="s">
        <v>784</v>
      </c>
      <c r="C248" s="259" t="s">
        <v>785</v>
      </c>
      <c r="D248" s="270" t="s">
        <v>786</v>
      </c>
      <c r="E248" s="270" t="s">
        <v>74</v>
      </c>
    </row>
    <row r="249" spans="1:5">
      <c r="A249" s="263">
        <v>248</v>
      </c>
      <c r="B249" s="264" t="s">
        <v>787</v>
      </c>
      <c r="C249" s="263" t="s">
        <v>785</v>
      </c>
      <c r="D249" s="265" t="s">
        <v>788</v>
      </c>
      <c r="E249" s="265" t="s">
        <v>74</v>
      </c>
    </row>
    <row r="250" spans="1:5">
      <c r="A250" s="263">
        <v>249</v>
      </c>
      <c r="B250" s="264" t="s">
        <v>789</v>
      </c>
      <c r="C250" s="263" t="s">
        <v>785</v>
      </c>
      <c r="D250" s="265" t="s">
        <v>790</v>
      </c>
      <c r="E250" s="265" t="s">
        <v>74</v>
      </c>
    </row>
    <row r="251" spans="1:5" ht="17.25" thickBot="1">
      <c r="A251" s="266">
        <v>250</v>
      </c>
      <c r="B251" s="267" t="s">
        <v>791</v>
      </c>
      <c r="C251" s="266" t="s">
        <v>785</v>
      </c>
      <c r="D251" s="268" t="s">
        <v>792</v>
      </c>
      <c r="E251" s="268" t="s">
        <v>74</v>
      </c>
    </row>
    <row r="252" spans="1:5">
      <c r="A252" s="261">
        <v>251</v>
      </c>
      <c r="B252" s="260" t="s">
        <v>793</v>
      </c>
      <c r="C252" s="261" t="s">
        <v>794</v>
      </c>
      <c r="D252" s="262" t="s">
        <v>795</v>
      </c>
      <c r="E252" s="262" t="s">
        <v>74</v>
      </c>
    </row>
    <row r="253" spans="1:5">
      <c r="A253" s="263">
        <v>252</v>
      </c>
      <c r="B253" s="264" t="s">
        <v>796</v>
      </c>
      <c r="C253" s="263" t="s">
        <v>794</v>
      </c>
      <c r="D253" s="265" t="s">
        <v>797</v>
      </c>
      <c r="E253" s="265" t="s">
        <v>74</v>
      </c>
    </row>
    <row r="254" spans="1:5">
      <c r="A254" s="263">
        <v>253</v>
      </c>
      <c r="B254" s="264" t="s">
        <v>798</v>
      </c>
      <c r="C254" s="263" t="s">
        <v>794</v>
      </c>
      <c r="D254" s="265" t="s">
        <v>799</v>
      </c>
      <c r="E254" s="265" t="s">
        <v>74</v>
      </c>
    </row>
    <row r="255" spans="1:5">
      <c r="A255" s="263">
        <v>254</v>
      </c>
      <c r="B255" s="264" t="s">
        <v>800</v>
      </c>
      <c r="C255" s="263" t="s">
        <v>794</v>
      </c>
      <c r="D255" s="265" t="s">
        <v>801</v>
      </c>
      <c r="E255" s="265" t="s">
        <v>74</v>
      </c>
    </row>
    <row r="256" spans="1:5">
      <c r="A256" s="263">
        <v>255</v>
      </c>
      <c r="B256" s="264" t="s">
        <v>802</v>
      </c>
      <c r="C256" s="263" t="s">
        <v>794</v>
      </c>
      <c r="D256" s="265" t="s">
        <v>803</v>
      </c>
      <c r="E256" s="265" t="s">
        <v>74</v>
      </c>
    </row>
    <row r="257" spans="1:5">
      <c r="A257" s="263">
        <v>256</v>
      </c>
      <c r="B257" s="264" t="s">
        <v>804</v>
      </c>
      <c r="C257" s="263" t="s">
        <v>794</v>
      </c>
      <c r="D257" s="265" t="s">
        <v>805</v>
      </c>
      <c r="E257" s="265" t="s">
        <v>74</v>
      </c>
    </row>
    <row r="258" spans="1:5">
      <c r="A258" s="263">
        <v>257</v>
      </c>
      <c r="B258" s="264" t="s">
        <v>806</v>
      </c>
      <c r="C258" s="263" t="s">
        <v>794</v>
      </c>
      <c r="D258" s="265" t="s">
        <v>807</v>
      </c>
      <c r="E258" s="265" t="s">
        <v>74</v>
      </c>
    </row>
    <row r="259" spans="1:5">
      <c r="A259" s="263">
        <v>258</v>
      </c>
      <c r="B259" s="264" t="s">
        <v>808</v>
      </c>
      <c r="C259" s="263" t="s">
        <v>794</v>
      </c>
      <c r="D259" s="265" t="s">
        <v>809</v>
      </c>
      <c r="E259" s="265" t="s">
        <v>74</v>
      </c>
    </row>
    <row r="260" spans="1:5">
      <c r="A260" s="263">
        <v>259</v>
      </c>
      <c r="B260" s="264" t="s">
        <v>810</v>
      </c>
      <c r="C260" s="263" t="s">
        <v>794</v>
      </c>
      <c r="D260" s="265" t="s">
        <v>811</v>
      </c>
      <c r="E260" s="265" t="s">
        <v>74</v>
      </c>
    </row>
    <row r="261" spans="1:5" ht="17.25" thickBot="1">
      <c r="A261" s="272">
        <v>260</v>
      </c>
      <c r="B261" s="273" t="s">
        <v>812</v>
      </c>
      <c r="C261" s="272" t="s">
        <v>794</v>
      </c>
      <c r="D261" s="274" t="s">
        <v>813</v>
      </c>
      <c r="E261" s="274" t="s">
        <v>74</v>
      </c>
    </row>
    <row r="262" spans="1:5">
      <c r="A262" s="259">
        <v>261</v>
      </c>
      <c r="B262" s="269" t="s">
        <v>814</v>
      </c>
      <c r="C262" s="259" t="s">
        <v>815</v>
      </c>
      <c r="D262" s="270" t="s">
        <v>816</v>
      </c>
      <c r="E262" s="270" t="s">
        <v>74</v>
      </c>
    </row>
    <row r="263" spans="1:5">
      <c r="A263" s="263">
        <v>262</v>
      </c>
      <c r="B263" s="264" t="s">
        <v>817</v>
      </c>
      <c r="C263" s="263" t="s">
        <v>815</v>
      </c>
      <c r="D263" s="265" t="s">
        <v>818</v>
      </c>
      <c r="E263" s="265" t="s">
        <v>74</v>
      </c>
    </row>
    <row r="264" spans="1:5">
      <c r="A264" s="263">
        <v>263</v>
      </c>
      <c r="B264" s="264" t="s">
        <v>819</v>
      </c>
      <c r="C264" s="263" t="s">
        <v>815</v>
      </c>
      <c r="D264" s="265" t="s">
        <v>820</v>
      </c>
      <c r="E264" s="265" t="s">
        <v>74</v>
      </c>
    </row>
    <row r="265" spans="1:5">
      <c r="A265" s="263">
        <v>264</v>
      </c>
      <c r="B265" s="264" t="s">
        <v>821</v>
      </c>
      <c r="C265" s="263" t="s">
        <v>815</v>
      </c>
      <c r="D265" s="265" t="s">
        <v>822</v>
      </c>
      <c r="E265" s="265" t="s">
        <v>74</v>
      </c>
    </row>
    <row r="266" spans="1:5">
      <c r="A266" s="263">
        <v>265</v>
      </c>
      <c r="B266" s="264" t="s">
        <v>823</v>
      </c>
      <c r="C266" s="263" t="s">
        <v>815</v>
      </c>
      <c r="D266" s="265" t="s">
        <v>824</v>
      </c>
      <c r="E266" s="265" t="s">
        <v>74</v>
      </c>
    </row>
    <row r="267" spans="1:5">
      <c r="A267" s="263">
        <v>266</v>
      </c>
      <c r="B267" s="264" t="s">
        <v>825</v>
      </c>
      <c r="C267" s="263" t="s">
        <v>815</v>
      </c>
      <c r="D267" s="265" t="s">
        <v>826</v>
      </c>
      <c r="E267" s="265" t="s">
        <v>74</v>
      </c>
    </row>
    <row r="268" spans="1:5">
      <c r="A268" s="263">
        <v>267</v>
      </c>
      <c r="B268" s="264" t="s">
        <v>827</v>
      </c>
      <c r="C268" s="263" t="s">
        <v>815</v>
      </c>
      <c r="D268" s="265" t="s">
        <v>828</v>
      </c>
      <c r="E268" s="265" t="s">
        <v>74</v>
      </c>
    </row>
    <row r="269" spans="1:5">
      <c r="A269" s="263">
        <v>268</v>
      </c>
      <c r="B269" s="264" t="s">
        <v>829</v>
      </c>
      <c r="C269" s="263" t="s">
        <v>815</v>
      </c>
      <c r="D269" s="265" t="s">
        <v>830</v>
      </c>
      <c r="E269" s="265" t="s">
        <v>74</v>
      </c>
    </row>
    <row r="270" spans="1:5">
      <c r="A270" s="263">
        <v>269</v>
      </c>
      <c r="B270" s="264" t="s">
        <v>831</v>
      </c>
      <c r="C270" s="263" t="s">
        <v>815</v>
      </c>
      <c r="D270" s="265" t="s">
        <v>832</v>
      </c>
      <c r="E270" s="265" t="s">
        <v>74</v>
      </c>
    </row>
    <row r="271" spans="1:5">
      <c r="A271" s="263">
        <v>270</v>
      </c>
      <c r="B271" s="264" t="s">
        <v>833</v>
      </c>
      <c r="C271" s="263" t="s">
        <v>815</v>
      </c>
      <c r="D271" s="265" t="s">
        <v>834</v>
      </c>
      <c r="E271" s="265" t="s">
        <v>74</v>
      </c>
    </row>
    <row r="272" spans="1:5">
      <c r="A272" s="263">
        <v>271</v>
      </c>
      <c r="B272" s="264" t="s">
        <v>835</v>
      </c>
      <c r="C272" s="263" t="s">
        <v>815</v>
      </c>
      <c r="D272" s="265" t="s">
        <v>836</v>
      </c>
      <c r="E272" s="265" t="s">
        <v>74</v>
      </c>
    </row>
    <row r="273" spans="1:5">
      <c r="A273" s="263">
        <v>272</v>
      </c>
      <c r="B273" s="264" t="s">
        <v>837</v>
      </c>
      <c r="C273" s="263" t="s">
        <v>815</v>
      </c>
      <c r="D273" s="265" t="s">
        <v>838</v>
      </c>
      <c r="E273" s="265" t="s">
        <v>74</v>
      </c>
    </row>
    <row r="274" spans="1:5">
      <c r="A274" s="263">
        <v>273</v>
      </c>
      <c r="B274" s="264" t="s">
        <v>839</v>
      </c>
      <c r="C274" s="263" t="s">
        <v>815</v>
      </c>
      <c r="D274" s="265" t="s">
        <v>840</v>
      </c>
      <c r="E274" s="265" t="s">
        <v>74</v>
      </c>
    </row>
    <row r="275" spans="1:5">
      <c r="A275" s="263">
        <v>274</v>
      </c>
      <c r="B275" s="264" t="s">
        <v>841</v>
      </c>
      <c r="C275" s="263" t="s">
        <v>815</v>
      </c>
      <c r="D275" s="265" t="s">
        <v>842</v>
      </c>
      <c r="E275" s="265" t="s">
        <v>74</v>
      </c>
    </row>
    <row r="276" spans="1:5">
      <c r="A276" s="263">
        <v>275</v>
      </c>
      <c r="B276" s="264" t="s">
        <v>843</v>
      </c>
      <c r="C276" s="263" t="s">
        <v>815</v>
      </c>
      <c r="D276" s="265" t="s">
        <v>844</v>
      </c>
      <c r="E276" s="265" t="s">
        <v>74</v>
      </c>
    </row>
    <row r="277" spans="1:5">
      <c r="A277" s="263">
        <v>276</v>
      </c>
      <c r="B277" s="264" t="s">
        <v>845</v>
      </c>
      <c r="C277" s="263" t="s">
        <v>815</v>
      </c>
      <c r="D277" s="265" t="s">
        <v>846</v>
      </c>
      <c r="E277" s="265" t="s">
        <v>74</v>
      </c>
    </row>
    <row r="278" spans="1:5">
      <c r="A278" s="263">
        <v>277</v>
      </c>
      <c r="B278" s="264" t="s">
        <v>847</v>
      </c>
      <c r="C278" s="263" t="s">
        <v>815</v>
      </c>
      <c r="D278" s="265" t="s">
        <v>848</v>
      </c>
      <c r="E278" s="265" t="s">
        <v>74</v>
      </c>
    </row>
    <row r="279" spans="1:5">
      <c r="A279" s="263">
        <v>278</v>
      </c>
      <c r="B279" s="264" t="s">
        <v>849</v>
      </c>
      <c r="C279" s="263" t="s">
        <v>815</v>
      </c>
      <c r="D279" s="265" t="s">
        <v>850</v>
      </c>
      <c r="E279" s="265" t="s">
        <v>74</v>
      </c>
    </row>
    <row r="280" spans="1:5">
      <c r="A280" s="263">
        <v>279</v>
      </c>
      <c r="B280" s="264" t="s">
        <v>851</v>
      </c>
      <c r="C280" s="263" t="s">
        <v>815</v>
      </c>
      <c r="D280" s="265" t="s">
        <v>852</v>
      </c>
      <c r="E280" s="265" t="s">
        <v>74</v>
      </c>
    </row>
    <row r="281" spans="1:5" ht="17.25" thickBot="1">
      <c r="A281" s="266">
        <v>280</v>
      </c>
      <c r="B281" s="267" t="s">
        <v>853</v>
      </c>
      <c r="C281" s="266" t="s">
        <v>815</v>
      </c>
      <c r="D281" s="268" t="s">
        <v>854</v>
      </c>
      <c r="E281" s="268" t="s">
        <v>74</v>
      </c>
    </row>
    <row r="282" spans="1:5">
      <c r="A282" s="261">
        <v>281</v>
      </c>
      <c r="B282" s="260" t="s">
        <v>855</v>
      </c>
      <c r="C282" s="261" t="s">
        <v>856</v>
      </c>
      <c r="D282" s="262" t="s">
        <v>857</v>
      </c>
      <c r="E282" s="262" t="s">
        <v>74</v>
      </c>
    </row>
    <row r="283" spans="1:5" ht="17.25" thickBot="1">
      <c r="A283" s="272">
        <v>282</v>
      </c>
      <c r="B283" s="273" t="s">
        <v>858</v>
      </c>
      <c r="C283" s="272" t="s">
        <v>856</v>
      </c>
      <c r="D283" s="274" t="s">
        <v>859</v>
      </c>
      <c r="E283" s="274" t="s">
        <v>74</v>
      </c>
    </row>
    <row r="284" spans="1:5">
      <c r="A284" s="259">
        <v>283</v>
      </c>
      <c r="B284" s="269" t="s">
        <v>860</v>
      </c>
      <c r="C284" s="259" t="s">
        <v>861</v>
      </c>
      <c r="D284" s="270" t="s">
        <v>862</v>
      </c>
      <c r="E284" s="270" t="s">
        <v>74</v>
      </c>
    </row>
    <row r="285" spans="1:5">
      <c r="A285" s="263">
        <v>284</v>
      </c>
      <c r="B285" s="264" t="s">
        <v>863</v>
      </c>
      <c r="C285" s="263" t="s">
        <v>861</v>
      </c>
      <c r="D285" s="265" t="s">
        <v>864</v>
      </c>
      <c r="E285" s="265" t="s">
        <v>74</v>
      </c>
    </row>
    <row r="286" spans="1:5">
      <c r="A286" s="263">
        <v>285</v>
      </c>
      <c r="B286" s="264" t="s">
        <v>865</v>
      </c>
      <c r="C286" s="263" t="s">
        <v>861</v>
      </c>
      <c r="D286" s="265" t="s">
        <v>866</v>
      </c>
      <c r="E286" s="265" t="s">
        <v>74</v>
      </c>
    </row>
    <row r="287" spans="1:5">
      <c r="A287" s="263">
        <v>286</v>
      </c>
      <c r="B287" s="264" t="s">
        <v>867</v>
      </c>
      <c r="C287" s="263" t="s">
        <v>861</v>
      </c>
      <c r="D287" s="265" t="s">
        <v>868</v>
      </c>
      <c r="E287" s="265" t="s">
        <v>74</v>
      </c>
    </row>
    <row r="288" spans="1:5">
      <c r="A288" s="263">
        <v>287</v>
      </c>
      <c r="B288" s="264" t="s">
        <v>869</v>
      </c>
      <c r="C288" s="263" t="s">
        <v>861</v>
      </c>
      <c r="D288" s="265" t="s">
        <v>870</v>
      </c>
      <c r="E288" s="265" t="s">
        <v>74</v>
      </c>
    </row>
    <row r="289" spans="1:5">
      <c r="A289" s="263">
        <v>288</v>
      </c>
      <c r="B289" s="264" t="s">
        <v>871</v>
      </c>
      <c r="C289" s="263" t="s">
        <v>861</v>
      </c>
      <c r="D289" s="265" t="s">
        <v>872</v>
      </c>
      <c r="E289" s="265" t="s">
        <v>74</v>
      </c>
    </row>
    <row r="290" spans="1:5">
      <c r="A290" s="263">
        <v>289</v>
      </c>
      <c r="B290" s="264" t="s">
        <v>873</v>
      </c>
      <c r="C290" s="263" t="s">
        <v>861</v>
      </c>
      <c r="D290" s="265" t="s">
        <v>874</v>
      </c>
      <c r="E290" s="265" t="s">
        <v>74</v>
      </c>
    </row>
    <row r="291" spans="1:5">
      <c r="A291" s="263">
        <v>290</v>
      </c>
      <c r="B291" s="264" t="s">
        <v>875</v>
      </c>
      <c r="C291" s="263" t="s">
        <v>861</v>
      </c>
      <c r="D291" s="265" t="s">
        <v>876</v>
      </c>
      <c r="E291" s="265" t="s">
        <v>74</v>
      </c>
    </row>
    <row r="292" spans="1:5">
      <c r="A292" s="263">
        <v>291</v>
      </c>
      <c r="B292" s="264" t="s">
        <v>877</v>
      </c>
      <c r="C292" s="263" t="s">
        <v>861</v>
      </c>
      <c r="D292" s="265" t="s">
        <v>878</v>
      </c>
      <c r="E292" s="265" t="s">
        <v>74</v>
      </c>
    </row>
    <row r="293" spans="1:5">
      <c r="A293" s="263">
        <v>292</v>
      </c>
      <c r="B293" s="264" t="s">
        <v>879</v>
      </c>
      <c r="C293" s="263" t="s">
        <v>861</v>
      </c>
      <c r="D293" s="265" t="s">
        <v>880</v>
      </c>
      <c r="E293" s="265" t="s">
        <v>74</v>
      </c>
    </row>
    <row r="294" spans="1:5">
      <c r="A294" s="263">
        <v>293</v>
      </c>
      <c r="B294" s="264" t="s">
        <v>881</v>
      </c>
      <c r="C294" s="263" t="s">
        <v>861</v>
      </c>
      <c r="D294" s="265" t="s">
        <v>882</v>
      </c>
      <c r="E294" s="265" t="s">
        <v>74</v>
      </c>
    </row>
    <row r="295" spans="1:5">
      <c r="A295" s="263">
        <v>294</v>
      </c>
      <c r="B295" s="264" t="s">
        <v>883</v>
      </c>
      <c r="C295" s="263" t="s">
        <v>861</v>
      </c>
      <c r="D295" s="265" t="s">
        <v>884</v>
      </c>
      <c r="E295" s="265" t="s">
        <v>74</v>
      </c>
    </row>
    <row r="296" spans="1:5">
      <c r="A296" s="263">
        <v>295</v>
      </c>
      <c r="B296" s="264" t="s">
        <v>885</v>
      </c>
      <c r="C296" s="263" t="s">
        <v>861</v>
      </c>
      <c r="D296" s="265" t="s">
        <v>886</v>
      </c>
      <c r="E296" s="265" t="s">
        <v>74</v>
      </c>
    </row>
    <row r="297" spans="1:5">
      <c r="A297" s="263">
        <v>296</v>
      </c>
      <c r="B297" s="264" t="s">
        <v>887</v>
      </c>
      <c r="C297" s="263" t="s">
        <v>861</v>
      </c>
      <c r="D297" s="265" t="s">
        <v>888</v>
      </c>
      <c r="E297" s="265" t="s">
        <v>74</v>
      </c>
    </row>
    <row r="298" spans="1:5">
      <c r="A298" s="263">
        <v>297</v>
      </c>
      <c r="B298" s="264" t="s">
        <v>889</v>
      </c>
      <c r="C298" s="263" t="s">
        <v>861</v>
      </c>
      <c r="D298" s="265" t="s">
        <v>890</v>
      </c>
      <c r="E298" s="265" t="s">
        <v>74</v>
      </c>
    </row>
    <row r="299" spans="1:5">
      <c r="A299" s="263">
        <v>298</v>
      </c>
      <c r="B299" s="264" t="s">
        <v>891</v>
      </c>
      <c r="C299" s="263" t="s">
        <v>861</v>
      </c>
      <c r="D299" s="265" t="s">
        <v>892</v>
      </c>
      <c r="E299" s="265" t="s">
        <v>74</v>
      </c>
    </row>
    <row r="300" spans="1:5">
      <c r="A300" s="263">
        <v>299</v>
      </c>
      <c r="B300" s="264" t="s">
        <v>893</v>
      </c>
      <c r="C300" s="263" t="s">
        <v>861</v>
      </c>
      <c r="D300" s="265" t="s">
        <v>894</v>
      </c>
      <c r="E300" s="265" t="s">
        <v>74</v>
      </c>
    </row>
    <row r="301" spans="1:5">
      <c r="A301" s="263">
        <v>300</v>
      </c>
      <c r="B301" s="264" t="s">
        <v>895</v>
      </c>
      <c r="C301" s="263" t="s">
        <v>861</v>
      </c>
      <c r="D301" s="265" t="s">
        <v>896</v>
      </c>
      <c r="E301" s="265" t="s">
        <v>74</v>
      </c>
    </row>
    <row r="302" spans="1:5">
      <c r="A302" s="263">
        <v>301</v>
      </c>
      <c r="B302" s="264" t="s">
        <v>897</v>
      </c>
      <c r="C302" s="263" t="s">
        <v>861</v>
      </c>
      <c r="D302" s="265" t="s">
        <v>898</v>
      </c>
      <c r="E302" s="265" t="s">
        <v>74</v>
      </c>
    </row>
    <row r="303" spans="1:5">
      <c r="A303" s="263">
        <v>302</v>
      </c>
      <c r="B303" s="264" t="s">
        <v>899</v>
      </c>
      <c r="C303" s="263" t="s">
        <v>861</v>
      </c>
      <c r="D303" s="265" t="s">
        <v>900</v>
      </c>
      <c r="E303" s="265" t="s">
        <v>74</v>
      </c>
    </row>
    <row r="304" spans="1:5">
      <c r="A304" s="263">
        <v>303</v>
      </c>
      <c r="B304" s="264" t="s">
        <v>901</v>
      </c>
      <c r="C304" s="263" t="s">
        <v>861</v>
      </c>
      <c r="D304" s="265" t="s">
        <v>902</v>
      </c>
      <c r="E304" s="265" t="s">
        <v>74</v>
      </c>
    </row>
    <row r="305" spans="1:5">
      <c r="A305" s="263">
        <v>304</v>
      </c>
      <c r="B305" s="264" t="s">
        <v>903</v>
      </c>
      <c r="C305" s="263" t="s">
        <v>861</v>
      </c>
      <c r="D305" s="265" t="s">
        <v>904</v>
      </c>
      <c r="E305" s="265" t="s">
        <v>74</v>
      </c>
    </row>
    <row r="306" spans="1:5">
      <c r="A306" s="263">
        <v>305</v>
      </c>
      <c r="B306" s="264" t="s">
        <v>905</v>
      </c>
      <c r="C306" s="263" t="s">
        <v>861</v>
      </c>
      <c r="D306" s="265" t="s">
        <v>906</v>
      </c>
      <c r="E306" s="265" t="s">
        <v>74</v>
      </c>
    </row>
    <row r="307" spans="1:5">
      <c r="A307" s="263">
        <v>306</v>
      </c>
      <c r="B307" s="264" t="s">
        <v>907</v>
      </c>
      <c r="C307" s="263" t="s">
        <v>861</v>
      </c>
      <c r="D307" s="265" t="s">
        <v>908</v>
      </c>
      <c r="E307" s="265" t="s">
        <v>74</v>
      </c>
    </row>
    <row r="308" spans="1:5">
      <c r="A308" s="263">
        <v>307</v>
      </c>
      <c r="B308" s="264" t="s">
        <v>909</v>
      </c>
      <c r="C308" s="263" t="s">
        <v>861</v>
      </c>
      <c r="D308" s="265" t="s">
        <v>910</v>
      </c>
      <c r="E308" s="265" t="s">
        <v>74</v>
      </c>
    </row>
    <row r="309" spans="1:5">
      <c r="A309" s="263">
        <v>308</v>
      </c>
      <c r="B309" s="264" t="s">
        <v>911</v>
      </c>
      <c r="C309" s="263" t="s">
        <v>861</v>
      </c>
      <c r="D309" s="265" t="s">
        <v>912</v>
      </c>
      <c r="E309" s="265" t="s">
        <v>74</v>
      </c>
    </row>
    <row r="310" spans="1:5">
      <c r="A310" s="263">
        <v>309</v>
      </c>
      <c r="B310" s="264" t="s">
        <v>913</v>
      </c>
      <c r="C310" s="263" t="s">
        <v>861</v>
      </c>
      <c r="D310" s="265" t="s">
        <v>914</v>
      </c>
      <c r="E310" s="265" t="s">
        <v>74</v>
      </c>
    </row>
    <row r="311" spans="1:5">
      <c r="A311" s="263">
        <v>310</v>
      </c>
      <c r="B311" s="264" t="s">
        <v>915</v>
      </c>
      <c r="C311" s="263" t="s">
        <v>861</v>
      </c>
      <c r="D311" s="265" t="s">
        <v>916</v>
      </c>
      <c r="E311" s="265" t="s">
        <v>74</v>
      </c>
    </row>
    <row r="312" spans="1:5">
      <c r="A312" s="263">
        <v>311</v>
      </c>
      <c r="B312" s="264" t="s">
        <v>917</v>
      </c>
      <c r="C312" s="263" t="s">
        <v>861</v>
      </c>
      <c r="D312" s="265" t="s">
        <v>918</v>
      </c>
      <c r="E312" s="265" t="s">
        <v>74</v>
      </c>
    </row>
    <row r="313" spans="1:5" ht="17.25" thickBot="1">
      <c r="A313" s="266">
        <v>312</v>
      </c>
      <c r="B313" s="267" t="s">
        <v>919</v>
      </c>
      <c r="C313" s="266" t="s">
        <v>861</v>
      </c>
      <c r="D313" s="268" t="s">
        <v>920</v>
      </c>
      <c r="E313" s="268" t="s">
        <v>74</v>
      </c>
    </row>
    <row r="314" spans="1:5">
      <c r="A314" s="261">
        <v>313</v>
      </c>
      <c r="B314" s="260" t="s">
        <v>921</v>
      </c>
      <c r="C314" s="261" t="s">
        <v>922</v>
      </c>
      <c r="D314" s="262" t="s">
        <v>923</v>
      </c>
      <c r="E314" s="262" t="s">
        <v>75</v>
      </c>
    </row>
    <row r="315" spans="1:5">
      <c r="A315" s="263">
        <v>314</v>
      </c>
      <c r="B315" s="264" t="s">
        <v>924</v>
      </c>
      <c r="C315" s="263" t="s">
        <v>922</v>
      </c>
      <c r="D315" s="265" t="s">
        <v>925</v>
      </c>
      <c r="E315" s="265" t="s">
        <v>75</v>
      </c>
    </row>
    <row r="316" spans="1:5">
      <c r="A316" s="263">
        <v>315</v>
      </c>
      <c r="B316" s="264" t="s">
        <v>926</v>
      </c>
      <c r="C316" s="263" t="s">
        <v>922</v>
      </c>
      <c r="D316" s="265" t="s">
        <v>927</v>
      </c>
      <c r="E316" s="265" t="s">
        <v>75</v>
      </c>
    </row>
    <row r="317" spans="1:5">
      <c r="A317" s="263">
        <v>316</v>
      </c>
      <c r="B317" s="264" t="s">
        <v>928</v>
      </c>
      <c r="C317" s="263" t="s">
        <v>922</v>
      </c>
      <c r="D317" s="265" t="s">
        <v>929</v>
      </c>
      <c r="E317" s="265" t="s">
        <v>75</v>
      </c>
    </row>
    <row r="318" spans="1:5">
      <c r="A318" s="263">
        <v>317</v>
      </c>
      <c r="B318" s="264" t="s">
        <v>930</v>
      </c>
      <c r="C318" s="263" t="s">
        <v>922</v>
      </c>
      <c r="D318" s="265" t="s">
        <v>931</v>
      </c>
      <c r="E318" s="265" t="s">
        <v>75</v>
      </c>
    </row>
    <row r="319" spans="1:5" ht="17.25" thickBot="1">
      <c r="A319" s="272">
        <v>318</v>
      </c>
      <c r="B319" s="273" t="s">
        <v>932</v>
      </c>
      <c r="C319" s="272" t="s">
        <v>922</v>
      </c>
      <c r="D319" s="274" t="s">
        <v>933</v>
      </c>
      <c r="E319" s="274" t="s">
        <v>75</v>
      </c>
    </row>
    <row r="320" spans="1:5">
      <c r="A320" s="259">
        <v>319</v>
      </c>
      <c r="B320" s="269" t="s">
        <v>934</v>
      </c>
      <c r="C320" s="259" t="s">
        <v>935</v>
      </c>
      <c r="D320" s="270" t="s">
        <v>936</v>
      </c>
      <c r="E320" s="270" t="s">
        <v>75</v>
      </c>
    </row>
    <row r="321" spans="1:5">
      <c r="A321" s="263">
        <v>320</v>
      </c>
      <c r="B321" s="264" t="s">
        <v>937</v>
      </c>
      <c r="C321" s="263" t="s">
        <v>935</v>
      </c>
      <c r="D321" s="265" t="s">
        <v>938</v>
      </c>
      <c r="E321" s="265" t="s">
        <v>75</v>
      </c>
    </row>
    <row r="322" spans="1:5">
      <c r="A322" s="263">
        <v>321</v>
      </c>
      <c r="B322" s="264" t="s">
        <v>939</v>
      </c>
      <c r="C322" s="263" t="s">
        <v>935</v>
      </c>
      <c r="D322" s="265" t="s">
        <v>940</v>
      </c>
      <c r="E322" s="265" t="s">
        <v>75</v>
      </c>
    </row>
    <row r="323" spans="1:5">
      <c r="A323" s="263">
        <v>322</v>
      </c>
      <c r="B323" s="264" t="s">
        <v>941</v>
      </c>
      <c r="C323" s="263" t="s">
        <v>935</v>
      </c>
      <c r="D323" s="265" t="s">
        <v>942</v>
      </c>
      <c r="E323" s="265" t="s">
        <v>75</v>
      </c>
    </row>
    <row r="324" spans="1:5" ht="17.25" thickBot="1">
      <c r="A324" s="266">
        <v>323</v>
      </c>
      <c r="B324" s="267" t="s">
        <v>943</v>
      </c>
      <c r="C324" s="266" t="s">
        <v>935</v>
      </c>
      <c r="D324" s="268" t="s">
        <v>944</v>
      </c>
      <c r="E324" s="268" t="s">
        <v>75</v>
      </c>
    </row>
    <row r="325" spans="1:5" ht="17.25" thickBot="1">
      <c r="A325" s="281">
        <v>324</v>
      </c>
      <c r="B325" s="282" t="s">
        <v>945</v>
      </c>
      <c r="C325" s="281" t="s">
        <v>946</v>
      </c>
      <c r="D325" s="283" t="s">
        <v>947</v>
      </c>
      <c r="E325" s="283" t="s">
        <v>75</v>
      </c>
    </row>
    <row r="326" spans="1:5" ht="17.25" thickBot="1">
      <c r="A326" s="275">
        <v>325</v>
      </c>
      <c r="B326" s="279" t="s">
        <v>948</v>
      </c>
      <c r="C326" s="275" t="s">
        <v>949</v>
      </c>
      <c r="D326" s="280" t="s">
        <v>950</v>
      </c>
      <c r="E326" s="280" t="s">
        <v>75</v>
      </c>
    </row>
    <row r="327" spans="1:5">
      <c r="A327" s="261">
        <v>326</v>
      </c>
      <c r="B327" s="260" t="s">
        <v>951</v>
      </c>
      <c r="C327" s="261" t="s">
        <v>952</v>
      </c>
      <c r="D327" s="262" t="s">
        <v>953</v>
      </c>
      <c r="E327" s="262" t="s">
        <v>76</v>
      </c>
    </row>
    <row r="328" spans="1:5" ht="17.25" thickBot="1">
      <c r="A328" s="272">
        <v>327</v>
      </c>
      <c r="B328" s="273" t="s">
        <v>954</v>
      </c>
      <c r="C328" s="272" t="s">
        <v>952</v>
      </c>
      <c r="D328" s="274" t="s">
        <v>955</v>
      </c>
      <c r="E328" s="274" t="s">
        <v>76</v>
      </c>
    </row>
    <row r="329" spans="1:5">
      <c r="A329" s="259">
        <v>328</v>
      </c>
      <c r="B329" s="269" t="s">
        <v>956</v>
      </c>
      <c r="C329" s="259" t="s">
        <v>957</v>
      </c>
      <c r="D329" s="270" t="s">
        <v>958</v>
      </c>
      <c r="E329" s="270" t="s">
        <v>76</v>
      </c>
    </row>
    <row r="330" spans="1:5">
      <c r="A330" s="263">
        <v>329</v>
      </c>
      <c r="B330" s="264" t="s">
        <v>959</v>
      </c>
      <c r="C330" s="263" t="s">
        <v>957</v>
      </c>
      <c r="D330" s="265" t="s">
        <v>960</v>
      </c>
      <c r="E330" s="265" t="s">
        <v>76</v>
      </c>
    </row>
    <row r="331" spans="1:5">
      <c r="A331" s="263">
        <v>330</v>
      </c>
      <c r="B331" s="264" t="s">
        <v>961</v>
      </c>
      <c r="C331" s="263" t="s">
        <v>957</v>
      </c>
      <c r="D331" s="265" t="s">
        <v>962</v>
      </c>
      <c r="E331" s="265" t="s">
        <v>76</v>
      </c>
    </row>
    <row r="332" spans="1:5">
      <c r="A332" s="263">
        <v>331</v>
      </c>
      <c r="B332" s="264" t="s">
        <v>963</v>
      </c>
      <c r="C332" s="263" t="s">
        <v>957</v>
      </c>
      <c r="D332" s="265" t="s">
        <v>964</v>
      </c>
      <c r="E332" s="265" t="s">
        <v>76</v>
      </c>
    </row>
    <row r="333" spans="1:5">
      <c r="A333" s="263">
        <v>332</v>
      </c>
      <c r="B333" s="264" t="s">
        <v>965</v>
      </c>
      <c r="C333" s="263" t="s">
        <v>957</v>
      </c>
      <c r="D333" s="265" t="s">
        <v>1264</v>
      </c>
      <c r="E333" s="265" t="s">
        <v>76</v>
      </c>
    </row>
    <row r="334" spans="1:5">
      <c r="A334" s="263">
        <v>333</v>
      </c>
      <c r="B334" s="264" t="s">
        <v>966</v>
      </c>
      <c r="C334" s="263" t="s">
        <v>957</v>
      </c>
      <c r="D334" s="265" t="s">
        <v>967</v>
      </c>
      <c r="E334" s="265" t="s">
        <v>76</v>
      </c>
    </row>
    <row r="335" spans="1:5">
      <c r="A335" s="263">
        <v>334</v>
      </c>
      <c r="B335" s="264" t="s">
        <v>968</v>
      </c>
      <c r="C335" s="263" t="s">
        <v>957</v>
      </c>
      <c r="D335" s="265" t="s">
        <v>969</v>
      </c>
      <c r="E335" s="265" t="s">
        <v>76</v>
      </c>
    </row>
    <row r="336" spans="1:5">
      <c r="A336" s="263">
        <v>335</v>
      </c>
      <c r="B336" s="264" t="s">
        <v>970</v>
      </c>
      <c r="C336" s="263" t="s">
        <v>957</v>
      </c>
      <c r="D336" s="265" t="s">
        <v>971</v>
      </c>
      <c r="E336" s="265" t="s">
        <v>76</v>
      </c>
    </row>
    <row r="337" spans="1:5">
      <c r="A337" s="263">
        <v>336</v>
      </c>
      <c r="B337" s="264" t="s">
        <v>972</v>
      </c>
      <c r="C337" s="263" t="s">
        <v>957</v>
      </c>
      <c r="D337" s="265" t="s">
        <v>973</v>
      </c>
      <c r="E337" s="265" t="s">
        <v>76</v>
      </c>
    </row>
    <row r="338" spans="1:5" ht="17.25" thickBot="1">
      <c r="A338" s="266">
        <v>337</v>
      </c>
      <c r="B338" s="267" t="s">
        <v>974</v>
      </c>
      <c r="C338" s="266" t="s">
        <v>957</v>
      </c>
      <c r="D338" s="268" t="s">
        <v>975</v>
      </c>
      <c r="E338" s="268" t="s">
        <v>76</v>
      </c>
    </row>
    <row r="339" spans="1:5">
      <c r="A339" s="261">
        <v>338</v>
      </c>
      <c r="B339" s="260" t="s">
        <v>976</v>
      </c>
      <c r="C339" s="261" t="s">
        <v>977</v>
      </c>
      <c r="D339" s="262" t="s">
        <v>978</v>
      </c>
      <c r="E339" s="262" t="s">
        <v>76</v>
      </c>
    </row>
    <row r="340" spans="1:5">
      <c r="A340" s="263">
        <v>339</v>
      </c>
      <c r="B340" s="264" t="s">
        <v>979</v>
      </c>
      <c r="C340" s="263" t="s">
        <v>977</v>
      </c>
      <c r="D340" s="265" t="s">
        <v>980</v>
      </c>
      <c r="E340" s="265" t="s">
        <v>76</v>
      </c>
    </row>
    <row r="341" spans="1:5">
      <c r="A341" s="263">
        <v>340</v>
      </c>
      <c r="B341" s="264" t="s">
        <v>981</v>
      </c>
      <c r="C341" s="263" t="s">
        <v>977</v>
      </c>
      <c r="D341" s="265" t="s">
        <v>982</v>
      </c>
      <c r="E341" s="265" t="s">
        <v>76</v>
      </c>
    </row>
    <row r="342" spans="1:5">
      <c r="A342" s="263">
        <v>341</v>
      </c>
      <c r="B342" s="264" t="s">
        <v>983</v>
      </c>
      <c r="C342" s="263" t="s">
        <v>977</v>
      </c>
      <c r="D342" s="265" t="s">
        <v>984</v>
      </c>
      <c r="E342" s="265" t="s">
        <v>76</v>
      </c>
    </row>
    <row r="343" spans="1:5" ht="17.25" thickBot="1">
      <c r="A343" s="272">
        <v>342</v>
      </c>
      <c r="B343" s="273" t="s">
        <v>985</v>
      </c>
      <c r="C343" s="272" t="s">
        <v>977</v>
      </c>
      <c r="D343" s="274" t="s">
        <v>986</v>
      </c>
      <c r="E343" s="274" t="s">
        <v>76</v>
      </c>
    </row>
    <row r="344" spans="1:5">
      <c r="A344" s="259">
        <v>343</v>
      </c>
      <c r="B344" s="269" t="s">
        <v>987</v>
      </c>
      <c r="C344" s="259" t="s">
        <v>988</v>
      </c>
      <c r="D344" s="270" t="s">
        <v>989</v>
      </c>
      <c r="E344" s="270" t="s">
        <v>76</v>
      </c>
    </row>
    <row r="345" spans="1:5">
      <c r="A345" s="263">
        <v>344</v>
      </c>
      <c r="B345" s="264" t="s">
        <v>990</v>
      </c>
      <c r="C345" s="263" t="s">
        <v>988</v>
      </c>
      <c r="D345" s="265" t="s">
        <v>991</v>
      </c>
      <c r="E345" s="265" t="s">
        <v>76</v>
      </c>
    </row>
    <row r="346" spans="1:5">
      <c r="A346" s="263">
        <v>345</v>
      </c>
      <c r="B346" s="264" t="s">
        <v>992</v>
      </c>
      <c r="C346" s="263" t="s">
        <v>988</v>
      </c>
      <c r="D346" s="265" t="s">
        <v>993</v>
      </c>
      <c r="E346" s="265" t="s">
        <v>76</v>
      </c>
    </row>
    <row r="347" spans="1:5">
      <c r="A347" s="263">
        <v>346</v>
      </c>
      <c r="B347" s="264" t="s">
        <v>994</v>
      </c>
      <c r="C347" s="263" t="s">
        <v>988</v>
      </c>
      <c r="D347" s="265" t="s">
        <v>995</v>
      </c>
      <c r="E347" s="265" t="s">
        <v>76</v>
      </c>
    </row>
    <row r="348" spans="1:5">
      <c r="A348" s="263">
        <v>347</v>
      </c>
      <c r="B348" s="264" t="s">
        <v>996</v>
      </c>
      <c r="C348" s="263" t="s">
        <v>988</v>
      </c>
      <c r="D348" s="265" t="s">
        <v>997</v>
      </c>
      <c r="E348" s="265" t="s">
        <v>76</v>
      </c>
    </row>
    <row r="349" spans="1:5">
      <c r="A349" s="263">
        <v>348</v>
      </c>
      <c r="B349" s="264" t="s">
        <v>998</v>
      </c>
      <c r="C349" s="263" t="s">
        <v>988</v>
      </c>
      <c r="D349" s="265" t="s">
        <v>999</v>
      </c>
      <c r="E349" s="265" t="s">
        <v>76</v>
      </c>
    </row>
    <row r="350" spans="1:5" ht="17.25" thickBot="1">
      <c r="A350" s="266">
        <v>349</v>
      </c>
      <c r="B350" s="267" t="s">
        <v>1000</v>
      </c>
      <c r="C350" s="266" t="s">
        <v>988</v>
      </c>
      <c r="D350" s="268" t="s">
        <v>1001</v>
      </c>
      <c r="E350" s="268" t="s">
        <v>76</v>
      </c>
    </row>
    <row r="351" spans="1:5">
      <c r="A351" s="261">
        <v>350</v>
      </c>
      <c r="B351" s="260" t="s">
        <v>1002</v>
      </c>
      <c r="C351" s="261" t="s">
        <v>1003</v>
      </c>
      <c r="D351" s="262" t="s">
        <v>1004</v>
      </c>
      <c r="E351" s="262" t="s">
        <v>76</v>
      </c>
    </row>
    <row r="352" spans="1:5">
      <c r="A352" s="263">
        <v>351</v>
      </c>
      <c r="B352" s="264" t="s">
        <v>1005</v>
      </c>
      <c r="C352" s="263" t="s">
        <v>1003</v>
      </c>
      <c r="D352" s="265" t="s">
        <v>1006</v>
      </c>
      <c r="E352" s="265" t="s">
        <v>76</v>
      </c>
    </row>
    <row r="353" spans="1:5">
      <c r="A353" s="263">
        <v>352</v>
      </c>
      <c r="B353" s="264" t="s">
        <v>1007</v>
      </c>
      <c r="C353" s="263" t="s">
        <v>1003</v>
      </c>
      <c r="D353" s="265" t="s">
        <v>1008</v>
      </c>
      <c r="E353" s="265" t="s">
        <v>76</v>
      </c>
    </row>
    <row r="354" spans="1:5">
      <c r="A354" s="263">
        <v>353</v>
      </c>
      <c r="B354" s="264" t="s">
        <v>1009</v>
      </c>
      <c r="C354" s="263" t="s">
        <v>1003</v>
      </c>
      <c r="D354" s="265" t="s">
        <v>1010</v>
      </c>
      <c r="E354" s="265" t="s">
        <v>76</v>
      </c>
    </row>
    <row r="355" spans="1:5">
      <c r="A355" s="263">
        <v>354</v>
      </c>
      <c r="B355" s="264" t="s">
        <v>1011</v>
      </c>
      <c r="C355" s="263" t="s">
        <v>1003</v>
      </c>
      <c r="D355" s="265" t="s">
        <v>1012</v>
      </c>
      <c r="E355" s="265" t="s">
        <v>76</v>
      </c>
    </row>
    <row r="356" spans="1:5">
      <c r="A356" s="263">
        <v>355</v>
      </c>
      <c r="B356" s="264" t="s">
        <v>1013</v>
      </c>
      <c r="C356" s="263" t="s">
        <v>1003</v>
      </c>
      <c r="D356" s="265" t="s">
        <v>1014</v>
      </c>
      <c r="E356" s="265" t="s">
        <v>76</v>
      </c>
    </row>
    <row r="357" spans="1:5">
      <c r="A357" s="263">
        <v>356</v>
      </c>
      <c r="B357" s="264" t="s">
        <v>1015</v>
      </c>
      <c r="C357" s="263" t="s">
        <v>1003</v>
      </c>
      <c r="D357" s="265" t="s">
        <v>1016</v>
      </c>
      <c r="E357" s="265" t="s">
        <v>76</v>
      </c>
    </row>
    <row r="358" spans="1:5">
      <c r="A358" s="263">
        <v>357</v>
      </c>
      <c r="B358" s="264" t="s">
        <v>1017</v>
      </c>
      <c r="C358" s="263" t="s">
        <v>1003</v>
      </c>
      <c r="D358" s="265" t="s">
        <v>1018</v>
      </c>
      <c r="E358" s="265" t="s">
        <v>76</v>
      </c>
    </row>
    <row r="359" spans="1:5" ht="17.25" thickBot="1">
      <c r="A359" s="272">
        <v>358</v>
      </c>
      <c r="B359" s="273" t="s">
        <v>1019</v>
      </c>
      <c r="C359" s="272" t="s">
        <v>1003</v>
      </c>
      <c r="D359" s="274" t="s">
        <v>1020</v>
      </c>
      <c r="E359" s="274" t="s">
        <v>76</v>
      </c>
    </row>
    <row r="360" spans="1:5">
      <c r="A360" s="259">
        <v>359</v>
      </c>
      <c r="B360" s="269" t="s">
        <v>1021</v>
      </c>
      <c r="C360" s="259" t="s">
        <v>1022</v>
      </c>
      <c r="D360" s="270" t="s">
        <v>1023</v>
      </c>
      <c r="E360" s="270" t="s">
        <v>76</v>
      </c>
    </row>
    <row r="361" spans="1:5">
      <c r="A361" s="263">
        <v>360</v>
      </c>
      <c r="B361" s="264" t="s">
        <v>1024</v>
      </c>
      <c r="C361" s="263" t="s">
        <v>1022</v>
      </c>
      <c r="D361" s="265" t="s">
        <v>1025</v>
      </c>
      <c r="E361" s="265" t="s">
        <v>76</v>
      </c>
    </row>
    <row r="362" spans="1:5" ht="17.25" thickBot="1">
      <c r="A362" s="266">
        <v>361</v>
      </c>
      <c r="B362" s="267" t="s">
        <v>1026</v>
      </c>
      <c r="C362" s="266" t="s">
        <v>1022</v>
      </c>
      <c r="D362" s="268" t="s">
        <v>1027</v>
      </c>
      <c r="E362" s="268" t="s">
        <v>76</v>
      </c>
    </row>
    <row r="363" spans="1:5" ht="17.25" thickBot="1">
      <c r="A363" s="281">
        <v>362</v>
      </c>
      <c r="B363" s="282" t="s">
        <v>1028</v>
      </c>
      <c r="C363" s="281" t="s">
        <v>1029</v>
      </c>
      <c r="D363" s="283" t="s">
        <v>1030</v>
      </c>
      <c r="E363" s="283" t="s">
        <v>76</v>
      </c>
    </row>
    <row r="364" spans="1:5">
      <c r="A364" s="259">
        <v>363</v>
      </c>
      <c r="B364" s="269" t="s">
        <v>1031</v>
      </c>
      <c r="C364" s="259" t="s">
        <v>1032</v>
      </c>
      <c r="D364" s="270" t="s">
        <v>1033</v>
      </c>
      <c r="E364" s="270" t="s">
        <v>76</v>
      </c>
    </row>
    <row r="365" spans="1:5">
      <c r="A365" s="263">
        <v>364</v>
      </c>
      <c r="B365" s="264" t="s">
        <v>1034</v>
      </c>
      <c r="C365" s="263" t="s">
        <v>1032</v>
      </c>
      <c r="D365" s="265" t="s">
        <v>1035</v>
      </c>
      <c r="E365" s="265" t="s">
        <v>76</v>
      </c>
    </row>
    <row r="366" spans="1:5">
      <c r="A366" s="263">
        <v>365</v>
      </c>
      <c r="B366" s="264" t="s">
        <v>1036</v>
      </c>
      <c r="C366" s="263" t="s">
        <v>1032</v>
      </c>
      <c r="D366" s="265" t="s">
        <v>1037</v>
      </c>
      <c r="E366" s="265" t="s">
        <v>76</v>
      </c>
    </row>
    <row r="367" spans="1:5" ht="17.25" thickBot="1">
      <c r="A367" s="266">
        <v>366</v>
      </c>
      <c r="B367" s="267" t="s">
        <v>1038</v>
      </c>
      <c r="C367" s="266" t="s">
        <v>1032</v>
      </c>
      <c r="D367" s="268" t="s">
        <v>1039</v>
      </c>
      <c r="E367" s="268" t="s">
        <v>76</v>
      </c>
    </row>
    <row r="368" spans="1:5">
      <c r="A368" s="261">
        <v>367</v>
      </c>
      <c r="B368" s="260" t="s">
        <v>1040</v>
      </c>
      <c r="C368" s="261" t="s">
        <v>1041</v>
      </c>
      <c r="D368" s="262" t="s">
        <v>1042</v>
      </c>
      <c r="E368" s="262" t="s">
        <v>76</v>
      </c>
    </row>
    <row r="369" spans="1:5">
      <c r="A369" s="263">
        <v>368</v>
      </c>
      <c r="B369" s="264" t="s">
        <v>1043</v>
      </c>
      <c r="C369" s="263" t="s">
        <v>1041</v>
      </c>
      <c r="D369" s="265" t="s">
        <v>1044</v>
      </c>
      <c r="E369" s="265" t="s">
        <v>76</v>
      </c>
    </row>
    <row r="370" spans="1:5">
      <c r="A370" s="263">
        <v>369</v>
      </c>
      <c r="B370" s="264" t="s">
        <v>1045</v>
      </c>
      <c r="C370" s="263" t="s">
        <v>1041</v>
      </c>
      <c r="D370" s="265" t="s">
        <v>1046</v>
      </c>
      <c r="E370" s="265" t="s">
        <v>76</v>
      </c>
    </row>
    <row r="371" spans="1:5">
      <c r="A371" s="263">
        <v>370</v>
      </c>
      <c r="B371" s="284" t="s">
        <v>1047</v>
      </c>
      <c r="C371" s="285" t="s">
        <v>1041</v>
      </c>
      <c r="D371" s="286" t="s">
        <v>1048</v>
      </c>
      <c r="E371" s="286" t="s">
        <v>76</v>
      </c>
    </row>
    <row r="372" spans="1:5">
      <c r="A372" s="263">
        <v>371</v>
      </c>
      <c r="B372" s="284" t="s">
        <v>1049</v>
      </c>
      <c r="C372" s="285" t="s">
        <v>1041</v>
      </c>
      <c r="D372" s="286" t="s">
        <v>1050</v>
      </c>
      <c r="E372" s="286" t="s">
        <v>76</v>
      </c>
    </row>
    <row r="373" spans="1:5">
      <c r="A373" s="263">
        <v>372</v>
      </c>
      <c r="B373" s="284" t="s">
        <v>1051</v>
      </c>
      <c r="C373" s="285" t="s">
        <v>1041</v>
      </c>
      <c r="D373" s="286" t="s">
        <v>1052</v>
      </c>
      <c r="E373" s="286" t="s">
        <v>76</v>
      </c>
    </row>
    <row r="374" spans="1:5">
      <c r="A374" s="263">
        <v>373</v>
      </c>
      <c r="B374" s="264" t="s">
        <v>1053</v>
      </c>
      <c r="C374" s="263" t="s">
        <v>1041</v>
      </c>
      <c r="D374" s="265" t="s">
        <v>1054</v>
      </c>
      <c r="E374" s="265" t="s">
        <v>76</v>
      </c>
    </row>
    <row r="375" spans="1:5">
      <c r="A375" s="263">
        <v>374</v>
      </c>
      <c r="B375" s="264" t="s">
        <v>1055</v>
      </c>
      <c r="C375" s="263" t="s">
        <v>1041</v>
      </c>
      <c r="D375" s="265" t="s">
        <v>1056</v>
      </c>
      <c r="E375" s="265" t="s">
        <v>76</v>
      </c>
    </row>
    <row r="376" spans="1:5" ht="17.25" thickBot="1">
      <c r="A376" s="272">
        <v>375</v>
      </c>
      <c r="B376" s="273" t="s">
        <v>1057</v>
      </c>
      <c r="C376" s="272" t="s">
        <v>1041</v>
      </c>
      <c r="D376" s="274" t="s">
        <v>1058</v>
      </c>
      <c r="E376" s="274" t="s">
        <v>76</v>
      </c>
    </row>
    <row r="377" spans="1:5">
      <c r="A377" s="259">
        <v>376</v>
      </c>
      <c r="B377" s="269" t="s">
        <v>1059</v>
      </c>
      <c r="C377" s="259" t="s">
        <v>1060</v>
      </c>
      <c r="D377" s="270" t="s">
        <v>1061</v>
      </c>
      <c r="E377" s="270" t="s">
        <v>76</v>
      </c>
    </row>
    <row r="378" spans="1:5" ht="17.25" thickBot="1">
      <c r="A378" s="266">
        <v>377</v>
      </c>
      <c r="B378" s="267" t="s">
        <v>1062</v>
      </c>
      <c r="C378" s="266" t="s">
        <v>1060</v>
      </c>
      <c r="D378" s="268" t="s">
        <v>1063</v>
      </c>
      <c r="E378" s="268" t="s">
        <v>76</v>
      </c>
    </row>
    <row r="379" spans="1:5">
      <c r="A379" s="261">
        <v>378</v>
      </c>
      <c r="B379" s="260" t="s">
        <v>1064</v>
      </c>
      <c r="C379" s="261" t="s">
        <v>1065</v>
      </c>
      <c r="D379" s="262" t="s">
        <v>1066</v>
      </c>
      <c r="E379" s="262" t="s">
        <v>76</v>
      </c>
    </row>
    <row r="380" spans="1:5">
      <c r="A380" s="263">
        <v>379</v>
      </c>
      <c r="B380" s="264" t="s">
        <v>1067</v>
      </c>
      <c r="C380" s="263" t="s">
        <v>1065</v>
      </c>
      <c r="D380" s="265" t="s">
        <v>1068</v>
      </c>
      <c r="E380" s="265" t="s">
        <v>76</v>
      </c>
    </row>
    <row r="381" spans="1:5">
      <c r="A381" s="263">
        <v>380</v>
      </c>
      <c r="B381" s="264" t="s">
        <v>1069</v>
      </c>
      <c r="C381" s="263" t="s">
        <v>1065</v>
      </c>
      <c r="D381" s="265" t="s">
        <v>1070</v>
      </c>
      <c r="E381" s="265" t="s">
        <v>76</v>
      </c>
    </row>
    <row r="382" spans="1:5">
      <c r="A382" s="263">
        <v>381</v>
      </c>
      <c r="B382" s="264" t="s">
        <v>1071</v>
      </c>
      <c r="C382" s="263" t="s">
        <v>1065</v>
      </c>
      <c r="D382" s="265" t="s">
        <v>1072</v>
      </c>
      <c r="E382" s="265" t="s">
        <v>76</v>
      </c>
    </row>
    <row r="383" spans="1:5" ht="17.25" thickBot="1">
      <c r="A383" s="272">
        <v>382</v>
      </c>
      <c r="B383" s="273" t="s">
        <v>1073</v>
      </c>
      <c r="C383" s="272" t="s">
        <v>1065</v>
      </c>
      <c r="D383" s="274" t="s">
        <v>1074</v>
      </c>
      <c r="E383" s="274" t="s">
        <v>76</v>
      </c>
    </row>
    <row r="384" spans="1:5">
      <c r="A384" s="259">
        <v>383</v>
      </c>
      <c r="B384" s="269" t="s">
        <v>1075</v>
      </c>
      <c r="C384" s="259" t="s">
        <v>1076</v>
      </c>
      <c r="D384" s="270" t="s">
        <v>1077</v>
      </c>
      <c r="E384" s="270" t="s">
        <v>77</v>
      </c>
    </row>
    <row r="385" spans="1:5">
      <c r="A385" s="263">
        <v>384</v>
      </c>
      <c r="B385" s="264" t="s">
        <v>1078</v>
      </c>
      <c r="C385" s="263" t="s">
        <v>1076</v>
      </c>
      <c r="D385" s="265" t="s">
        <v>1079</v>
      </c>
      <c r="E385" s="265" t="s">
        <v>77</v>
      </c>
    </row>
    <row r="386" spans="1:5">
      <c r="A386" s="263">
        <v>385</v>
      </c>
      <c r="B386" s="264" t="s">
        <v>1080</v>
      </c>
      <c r="C386" s="263" t="s">
        <v>1076</v>
      </c>
      <c r="D386" s="265" t="s">
        <v>1081</v>
      </c>
      <c r="E386" s="265" t="s">
        <v>77</v>
      </c>
    </row>
    <row r="387" spans="1:5">
      <c r="A387" s="263">
        <v>386</v>
      </c>
      <c r="B387" s="264" t="s">
        <v>1082</v>
      </c>
      <c r="C387" s="263" t="s">
        <v>1076</v>
      </c>
      <c r="D387" s="265" t="s">
        <v>1083</v>
      </c>
      <c r="E387" s="265" t="s">
        <v>77</v>
      </c>
    </row>
    <row r="388" spans="1:5">
      <c r="A388" s="263">
        <v>387</v>
      </c>
      <c r="B388" s="264" t="s">
        <v>1084</v>
      </c>
      <c r="C388" s="263" t="s">
        <v>1076</v>
      </c>
      <c r="D388" s="265" t="s">
        <v>1085</v>
      </c>
      <c r="E388" s="265" t="s">
        <v>77</v>
      </c>
    </row>
    <row r="389" spans="1:5">
      <c r="A389" s="263">
        <v>388</v>
      </c>
      <c r="B389" s="264" t="s">
        <v>1086</v>
      </c>
      <c r="C389" s="263" t="s">
        <v>1076</v>
      </c>
      <c r="D389" s="265" t="s">
        <v>1087</v>
      </c>
      <c r="E389" s="265" t="s">
        <v>77</v>
      </c>
    </row>
    <row r="390" spans="1:5" ht="17.25" thickBot="1">
      <c r="A390" s="266">
        <v>389</v>
      </c>
      <c r="B390" s="267" t="s">
        <v>1088</v>
      </c>
      <c r="C390" s="266" t="s">
        <v>1076</v>
      </c>
      <c r="D390" s="268" t="s">
        <v>1089</v>
      </c>
      <c r="E390" s="268" t="s">
        <v>77</v>
      </c>
    </row>
    <row r="391" spans="1:5">
      <c r="A391" s="261">
        <v>390</v>
      </c>
      <c r="B391" s="260" t="s">
        <v>1090</v>
      </c>
      <c r="C391" s="261" t="s">
        <v>1091</v>
      </c>
      <c r="D391" s="262" t="s">
        <v>1092</v>
      </c>
      <c r="E391" s="262" t="s">
        <v>77</v>
      </c>
    </row>
    <row r="392" spans="1:5">
      <c r="A392" s="263">
        <v>391</v>
      </c>
      <c r="B392" s="264" t="s">
        <v>1093</v>
      </c>
      <c r="C392" s="263" t="s">
        <v>1091</v>
      </c>
      <c r="D392" s="265" t="s">
        <v>1094</v>
      </c>
      <c r="E392" s="265" t="s">
        <v>77</v>
      </c>
    </row>
    <row r="393" spans="1:5">
      <c r="A393" s="263">
        <v>392</v>
      </c>
      <c r="B393" s="264" t="s">
        <v>1095</v>
      </c>
      <c r="C393" s="263" t="s">
        <v>1091</v>
      </c>
      <c r="D393" s="265" t="s">
        <v>1096</v>
      </c>
      <c r="E393" s="265" t="s">
        <v>77</v>
      </c>
    </row>
    <row r="394" spans="1:5" ht="17.25" thickBot="1">
      <c r="A394" s="272">
        <v>393</v>
      </c>
      <c r="B394" s="273" t="s">
        <v>1097</v>
      </c>
      <c r="C394" s="272" t="s">
        <v>1091</v>
      </c>
      <c r="D394" s="274" t="s">
        <v>1098</v>
      </c>
      <c r="E394" s="274" t="s">
        <v>77</v>
      </c>
    </row>
    <row r="395" spans="1:5">
      <c r="A395" s="259">
        <v>394</v>
      </c>
      <c r="B395" s="269" t="s">
        <v>1099</v>
      </c>
      <c r="C395" s="259" t="s">
        <v>1100</v>
      </c>
      <c r="D395" s="270" t="s">
        <v>1101</v>
      </c>
      <c r="E395" s="270" t="s">
        <v>77</v>
      </c>
    </row>
    <row r="396" spans="1:5">
      <c r="A396" s="263">
        <v>395</v>
      </c>
      <c r="B396" s="264" t="s">
        <v>1102</v>
      </c>
      <c r="C396" s="263" t="s">
        <v>1100</v>
      </c>
      <c r="D396" s="265" t="s">
        <v>1101</v>
      </c>
      <c r="E396" s="265" t="s">
        <v>77</v>
      </c>
    </row>
    <row r="397" spans="1:5">
      <c r="A397" s="263">
        <v>396</v>
      </c>
      <c r="B397" s="264" t="s">
        <v>1103</v>
      </c>
      <c r="C397" s="263" t="s">
        <v>1100</v>
      </c>
      <c r="D397" s="265" t="s">
        <v>1104</v>
      </c>
      <c r="E397" s="265" t="s">
        <v>77</v>
      </c>
    </row>
    <row r="398" spans="1:5">
      <c r="A398" s="263">
        <v>397</v>
      </c>
      <c r="B398" s="264" t="s">
        <v>1105</v>
      </c>
      <c r="C398" s="263" t="s">
        <v>1100</v>
      </c>
      <c r="D398" s="265" t="s">
        <v>1106</v>
      </c>
      <c r="E398" s="265" t="s">
        <v>77</v>
      </c>
    </row>
    <row r="399" spans="1:5">
      <c r="A399" s="263">
        <v>398</v>
      </c>
      <c r="B399" s="264" t="s">
        <v>1107</v>
      </c>
      <c r="C399" s="263" t="s">
        <v>1100</v>
      </c>
      <c r="D399" s="527" t="s">
        <v>1265</v>
      </c>
      <c r="E399" s="265" t="s">
        <v>77</v>
      </c>
    </row>
    <row r="400" spans="1:5">
      <c r="A400" s="263">
        <v>399</v>
      </c>
      <c r="B400" s="264" t="s">
        <v>1108</v>
      </c>
      <c r="C400" s="263" t="s">
        <v>1100</v>
      </c>
      <c r="D400" s="265" t="s">
        <v>1101</v>
      </c>
      <c r="E400" s="265" t="s">
        <v>77</v>
      </c>
    </row>
    <row r="401" spans="1:5">
      <c r="A401" s="263">
        <v>400</v>
      </c>
      <c r="B401" s="264" t="s">
        <v>1109</v>
      </c>
      <c r="C401" s="263" t="s">
        <v>1100</v>
      </c>
      <c r="D401" s="265" t="s">
        <v>1101</v>
      </c>
      <c r="E401" s="265" t="s">
        <v>77</v>
      </c>
    </row>
    <row r="402" spans="1:5">
      <c r="A402" s="263">
        <v>401</v>
      </c>
      <c r="B402" s="264" t="s">
        <v>1110</v>
      </c>
      <c r="C402" s="263" t="s">
        <v>1100</v>
      </c>
      <c r="D402" s="265" t="s">
        <v>1111</v>
      </c>
      <c r="E402" s="265" t="s">
        <v>77</v>
      </c>
    </row>
    <row r="403" spans="1:5">
      <c r="A403" s="263">
        <v>402</v>
      </c>
      <c r="B403" s="264" t="s">
        <v>1112</v>
      </c>
      <c r="C403" s="263" t="s">
        <v>1100</v>
      </c>
      <c r="D403" s="265" t="s">
        <v>1101</v>
      </c>
      <c r="E403" s="265" t="s">
        <v>77</v>
      </c>
    </row>
    <row r="404" spans="1:5" ht="17.25" thickBot="1">
      <c r="A404" s="266">
        <v>403</v>
      </c>
      <c r="B404" s="267" t="s">
        <v>1113</v>
      </c>
      <c r="C404" s="266" t="s">
        <v>1100</v>
      </c>
      <c r="D404" s="268" t="s">
        <v>1114</v>
      </c>
      <c r="E404" s="268" t="s">
        <v>77</v>
      </c>
    </row>
    <row r="405" spans="1:5">
      <c r="A405" s="261">
        <v>404</v>
      </c>
      <c r="B405" s="260" t="s">
        <v>1115</v>
      </c>
      <c r="C405" s="261" t="s">
        <v>1116</v>
      </c>
      <c r="D405" s="262" t="s">
        <v>1117</v>
      </c>
      <c r="E405" s="262" t="s">
        <v>77</v>
      </c>
    </row>
    <row r="406" spans="1:5" ht="17.25" thickBot="1">
      <c r="A406" s="272">
        <v>405</v>
      </c>
      <c r="B406" s="273" t="s">
        <v>1118</v>
      </c>
      <c r="C406" s="272" t="s">
        <v>1116</v>
      </c>
      <c r="D406" s="274" t="s">
        <v>1119</v>
      </c>
      <c r="E406" s="274" t="s">
        <v>77</v>
      </c>
    </row>
    <row r="407" spans="1:5">
      <c r="A407" s="259">
        <v>406</v>
      </c>
      <c r="B407" s="269" t="s">
        <v>1120</v>
      </c>
      <c r="C407" s="259" t="s">
        <v>724</v>
      </c>
      <c r="D407" s="270" t="s">
        <v>1121</v>
      </c>
      <c r="E407" s="270" t="s">
        <v>78</v>
      </c>
    </row>
    <row r="408" spans="1:5">
      <c r="A408" s="263">
        <v>407</v>
      </c>
      <c r="B408" s="264" t="s">
        <v>1122</v>
      </c>
      <c r="C408" s="263" t="s">
        <v>724</v>
      </c>
      <c r="D408" s="265" t="s">
        <v>1123</v>
      </c>
      <c r="E408" s="265" t="s">
        <v>78</v>
      </c>
    </row>
    <row r="409" spans="1:5">
      <c r="A409" s="263">
        <v>408</v>
      </c>
      <c r="B409" s="264" t="s">
        <v>1124</v>
      </c>
      <c r="C409" s="263" t="s">
        <v>724</v>
      </c>
      <c r="D409" s="265" t="s">
        <v>1125</v>
      </c>
      <c r="E409" s="265" t="s">
        <v>78</v>
      </c>
    </row>
    <row r="410" spans="1:5">
      <c r="A410" s="263">
        <v>409</v>
      </c>
      <c r="B410" s="264" t="s">
        <v>1126</v>
      </c>
      <c r="C410" s="263" t="s">
        <v>724</v>
      </c>
      <c r="D410" s="265" t="s">
        <v>1127</v>
      </c>
      <c r="E410" s="265" t="s">
        <v>78</v>
      </c>
    </row>
    <row r="411" spans="1:5">
      <c r="A411" s="263">
        <v>410</v>
      </c>
      <c r="B411" s="264" t="s">
        <v>1128</v>
      </c>
      <c r="C411" s="263" t="s">
        <v>724</v>
      </c>
      <c r="D411" s="265" t="s">
        <v>1129</v>
      </c>
      <c r="E411" s="265" t="s">
        <v>78</v>
      </c>
    </row>
    <row r="412" spans="1:5">
      <c r="A412" s="263">
        <v>411</v>
      </c>
      <c r="B412" s="264" t="s">
        <v>1130</v>
      </c>
      <c r="C412" s="263" t="s">
        <v>724</v>
      </c>
      <c r="D412" s="265" t="s">
        <v>1131</v>
      </c>
      <c r="E412" s="265" t="s">
        <v>78</v>
      </c>
    </row>
    <row r="413" spans="1:5">
      <c r="A413" s="263">
        <v>412</v>
      </c>
      <c r="B413" s="264" t="s">
        <v>1132</v>
      </c>
      <c r="C413" s="263" t="s">
        <v>724</v>
      </c>
      <c r="D413" s="265" t="s">
        <v>1133</v>
      </c>
      <c r="E413" s="265" t="s">
        <v>78</v>
      </c>
    </row>
    <row r="414" spans="1:5" ht="17.25" thickBot="1">
      <c r="A414" s="266">
        <v>413</v>
      </c>
      <c r="B414" s="267" t="s">
        <v>1134</v>
      </c>
      <c r="C414" s="266" t="s">
        <v>724</v>
      </c>
      <c r="D414" s="268" t="s">
        <v>1135</v>
      </c>
      <c r="E414" s="268" t="s">
        <v>78</v>
      </c>
    </row>
    <row r="415" spans="1:5">
      <c r="A415" s="261">
        <v>414</v>
      </c>
      <c r="B415" s="260" t="s">
        <v>1136</v>
      </c>
      <c r="C415" s="261" t="s">
        <v>1137</v>
      </c>
      <c r="D415" s="262" t="s">
        <v>1138</v>
      </c>
      <c r="E415" s="262" t="s">
        <v>78</v>
      </c>
    </row>
    <row r="416" spans="1:5">
      <c r="A416" s="263">
        <v>415</v>
      </c>
      <c r="B416" s="264" t="s">
        <v>1139</v>
      </c>
      <c r="C416" s="263" t="s">
        <v>1137</v>
      </c>
      <c r="D416" s="265" t="s">
        <v>1140</v>
      </c>
      <c r="E416" s="265" t="s">
        <v>78</v>
      </c>
    </row>
    <row r="417" spans="1:5">
      <c r="A417" s="263">
        <v>416</v>
      </c>
      <c r="B417" s="264" t="s">
        <v>1141</v>
      </c>
      <c r="C417" s="263" t="s">
        <v>1137</v>
      </c>
      <c r="D417" s="527" t="s">
        <v>1266</v>
      </c>
      <c r="E417" s="265" t="s">
        <v>78</v>
      </c>
    </row>
    <row r="418" spans="1:5">
      <c r="A418" s="263">
        <v>417</v>
      </c>
      <c r="B418" s="264" t="s">
        <v>1142</v>
      </c>
      <c r="C418" s="263" t="s">
        <v>1137</v>
      </c>
      <c r="D418" s="265" t="s">
        <v>1143</v>
      </c>
      <c r="E418" s="265" t="s">
        <v>78</v>
      </c>
    </row>
    <row r="419" spans="1:5" ht="17.25" thickBot="1">
      <c r="A419" s="272">
        <v>418</v>
      </c>
      <c r="B419" s="273" t="s">
        <v>1144</v>
      </c>
      <c r="C419" s="272" t="s">
        <v>1137</v>
      </c>
      <c r="D419" s="274" t="s">
        <v>1145</v>
      </c>
      <c r="E419" s="274" t="s">
        <v>78</v>
      </c>
    </row>
    <row r="420" spans="1:5">
      <c r="A420" s="259">
        <v>419</v>
      </c>
      <c r="B420" s="269" t="s">
        <v>1146</v>
      </c>
      <c r="C420" s="259" t="s">
        <v>1147</v>
      </c>
      <c r="D420" s="270" t="s">
        <v>1148</v>
      </c>
      <c r="E420" s="270" t="s">
        <v>78</v>
      </c>
    </row>
    <row r="421" spans="1:5">
      <c r="A421" s="263">
        <v>420</v>
      </c>
      <c r="B421" s="264" t="s">
        <v>1149</v>
      </c>
      <c r="C421" s="263" t="s">
        <v>1147</v>
      </c>
      <c r="D421" s="265" t="s">
        <v>1150</v>
      </c>
      <c r="E421" s="265" t="s">
        <v>78</v>
      </c>
    </row>
    <row r="422" spans="1:5">
      <c r="A422" s="263">
        <v>421</v>
      </c>
      <c r="B422" s="264" t="s">
        <v>1151</v>
      </c>
      <c r="C422" s="263" t="s">
        <v>1147</v>
      </c>
      <c r="D422" s="265" t="s">
        <v>1152</v>
      </c>
      <c r="E422" s="265" t="s">
        <v>78</v>
      </c>
    </row>
    <row r="423" spans="1:5" ht="17.25" thickBot="1">
      <c r="A423" s="266">
        <v>422</v>
      </c>
      <c r="B423" s="267" t="s">
        <v>1153</v>
      </c>
      <c r="C423" s="266" t="s">
        <v>1147</v>
      </c>
      <c r="D423" s="268" t="s">
        <v>1154</v>
      </c>
      <c r="E423" s="268" t="s">
        <v>78</v>
      </c>
    </row>
    <row r="424" spans="1:5">
      <c r="A424" s="261">
        <v>423</v>
      </c>
      <c r="B424" s="260" t="s">
        <v>1155</v>
      </c>
      <c r="C424" s="261" t="s">
        <v>1156</v>
      </c>
      <c r="D424" s="262" t="s">
        <v>1157</v>
      </c>
      <c r="E424" s="262" t="s">
        <v>78</v>
      </c>
    </row>
    <row r="425" spans="1:5">
      <c r="A425" s="263">
        <v>424</v>
      </c>
      <c r="B425" s="264" t="s">
        <v>1158</v>
      </c>
      <c r="C425" s="263" t="s">
        <v>1156</v>
      </c>
      <c r="D425" s="265" t="s">
        <v>1159</v>
      </c>
      <c r="E425" s="265" t="s">
        <v>78</v>
      </c>
    </row>
    <row r="426" spans="1:5">
      <c r="A426" s="263">
        <v>425</v>
      </c>
      <c r="B426" s="264" t="s">
        <v>1160</v>
      </c>
      <c r="C426" s="263" t="s">
        <v>1156</v>
      </c>
      <c r="D426" s="265" t="s">
        <v>1161</v>
      </c>
      <c r="E426" s="265" t="s">
        <v>78</v>
      </c>
    </row>
    <row r="427" spans="1:5" ht="17.25" thickBot="1">
      <c r="A427" s="272">
        <v>426</v>
      </c>
      <c r="B427" s="273" t="s">
        <v>1162</v>
      </c>
      <c r="C427" s="272" t="s">
        <v>1156</v>
      </c>
      <c r="D427" s="274" t="s">
        <v>1163</v>
      </c>
      <c r="E427" s="274" t="s">
        <v>78</v>
      </c>
    </row>
    <row r="428" spans="1:5">
      <c r="A428" s="259">
        <v>427</v>
      </c>
      <c r="B428" s="269" t="s">
        <v>1164</v>
      </c>
      <c r="C428" s="259" t="s">
        <v>1165</v>
      </c>
      <c r="D428" s="270" t="s">
        <v>1166</v>
      </c>
      <c r="E428" s="270" t="s">
        <v>78</v>
      </c>
    </row>
    <row r="429" spans="1:5">
      <c r="A429" s="263">
        <v>428</v>
      </c>
      <c r="B429" s="264" t="s">
        <v>1167</v>
      </c>
      <c r="C429" s="263" t="s">
        <v>1165</v>
      </c>
      <c r="D429" s="265" t="s">
        <v>1168</v>
      </c>
      <c r="E429" s="265" t="s">
        <v>78</v>
      </c>
    </row>
    <row r="430" spans="1:5" ht="17.25" thickBot="1">
      <c r="A430" s="266">
        <v>429</v>
      </c>
      <c r="B430" s="267" t="s">
        <v>1169</v>
      </c>
      <c r="C430" s="266" t="s">
        <v>1165</v>
      </c>
      <c r="D430" s="268" t="s">
        <v>1170</v>
      </c>
      <c r="E430" s="268" t="s">
        <v>78</v>
      </c>
    </row>
    <row r="431" spans="1:5">
      <c r="A431" s="261">
        <v>430</v>
      </c>
      <c r="B431" s="260" t="s">
        <v>1171</v>
      </c>
      <c r="C431" s="261" t="s">
        <v>1172</v>
      </c>
      <c r="D431" s="262" t="s">
        <v>1173</v>
      </c>
      <c r="E431" s="262" t="s">
        <v>78</v>
      </c>
    </row>
    <row r="432" spans="1:5">
      <c r="A432" s="263">
        <v>431</v>
      </c>
      <c r="B432" s="264" t="s">
        <v>1174</v>
      </c>
      <c r="C432" s="263" t="s">
        <v>1172</v>
      </c>
      <c r="D432" s="265" t="s">
        <v>1175</v>
      </c>
      <c r="E432" s="265" t="s">
        <v>78</v>
      </c>
    </row>
    <row r="433" spans="1:5">
      <c r="A433" s="263">
        <v>432</v>
      </c>
      <c r="B433" s="264" t="s">
        <v>1176</v>
      </c>
      <c r="C433" s="263" t="s">
        <v>1172</v>
      </c>
      <c r="D433" s="265" t="s">
        <v>1177</v>
      </c>
      <c r="E433" s="265" t="s">
        <v>78</v>
      </c>
    </row>
    <row r="434" spans="1:5" ht="17.25" thickBot="1">
      <c r="A434" s="272">
        <v>433</v>
      </c>
      <c r="B434" s="273" t="s">
        <v>1178</v>
      </c>
      <c r="C434" s="272" t="s">
        <v>1172</v>
      </c>
      <c r="D434" s="274" t="s">
        <v>1179</v>
      </c>
      <c r="E434" s="274" t="s">
        <v>78</v>
      </c>
    </row>
    <row r="435" spans="1:5">
      <c r="A435" s="259">
        <v>434</v>
      </c>
      <c r="B435" s="269" t="s">
        <v>1180</v>
      </c>
      <c r="C435" s="259" t="s">
        <v>1181</v>
      </c>
      <c r="D435" s="270" t="s">
        <v>1182</v>
      </c>
      <c r="E435" s="270" t="s">
        <v>79</v>
      </c>
    </row>
    <row r="436" spans="1:5">
      <c r="A436" s="263">
        <v>435</v>
      </c>
      <c r="B436" s="264" t="s">
        <v>1183</v>
      </c>
      <c r="C436" s="263" t="s">
        <v>1181</v>
      </c>
      <c r="D436" s="265" t="s">
        <v>1184</v>
      </c>
      <c r="E436" s="265" t="s">
        <v>79</v>
      </c>
    </row>
    <row r="437" spans="1:5" ht="17.25" thickBot="1">
      <c r="A437" s="266">
        <v>436</v>
      </c>
      <c r="B437" s="267" t="s">
        <v>1185</v>
      </c>
      <c r="C437" s="266" t="s">
        <v>1181</v>
      </c>
      <c r="D437" s="268" t="s">
        <v>1186</v>
      </c>
      <c r="E437" s="268" t="s">
        <v>79</v>
      </c>
    </row>
    <row r="438" spans="1:5">
      <c r="A438" s="261">
        <v>437</v>
      </c>
      <c r="B438" s="260" t="s">
        <v>1187</v>
      </c>
      <c r="C438" s="261" t="s">
        <v>1188</v>
      </c>
      <c r="D438" s="262" t="s">
        <v>1189</v>
      </c>
      <c r="E438" s="262" t="s">
        <v>80</v>
      </c>
    </row>
    <row r="439" spans="1:5">
      <c r="A439" s="263">
        <v>438</v>
      </c>
      <c r="B439" s="264" t="s">
        <v>1190</v>
      </c>
      <c r="C439" s="263" t="s">
        <v>1188</v>
      </c>
      <c r="D439" s="265" t="s">
        <v>1191</v>
      </c>
      <c r="E439" s="265" t="s">
        <v>80</v>
      </c>
    </row>
    <row r="440" spans="1:5">
      <c r="A440" s="263">
        <v>439</v>
      </c>
      <c r="B440" s="264" t="s">
        <v>1192</v>
      </c>
      <c r="C440" s="263" t="s">
        <v>1188</v>
      </c>
      <c r="D440" s="265" t="s">
        <v>1193</v>
      </c>
      <c r="E440" s="265" t="s">
        <v>80</v>
      </c>
    </row>
    <row r="441" spans="1:5">
      <c r="A441" s="263">
        <v>440</v>
      </c>
      <c r="B441" s="264" t="s">
        <v>1194</v>
      </c>
      <c r="C441" s="263" t="s">
        <v>1188</v>
      </c>
      <c r="D441" s="265" t="s">
        <v>1195</v>
      </c>
      <c r="E441" s="265" t="s">
        <v>80</v>
      </c>
    </row>
    <row r="442" spans="1:5">
      <c r="A442" s="263">
        <v>441</v>
      </c>
      <c r="B442" s="264" t="s">
        <v>1196</v>
      </c>
      <c r="C442" s="263" t="s">
        <v>1188</v>
      </c>
      <c r="D442" s="265" t="s">
        <v>1197</v>
      </c>
      <c r="E442" s="265" t="s">
        <v>80</v>
      </c>
    </row>
    <row r="443" spans="1:5" ht="17.25" thickBot="1">
      <c r="A443" s="272">
        <v>442</v>
      </c>
      <c r="B443" s="273" t="s">
        <v>1198</v>
      </c>
      <c r="C443" s="272" t="s">
        <v>1188</v>
      </c>
      <c r="D443" s="274" t="s">
        <v>1199</v>
      </c>
      <c r="E443" s="274" t="s">
        <v>80</v>
      </c>
    </row>
    <row r="444" spans="1:5">
      <c r="A444" s="259">
        <v>443</v>
      </c>
      <c r="B444" s="269" t="s">
        <v>1200</v>
      </c>
      <c r="C444" s="259" t="s">
        <v>1201</v>
      </c>
      <c r="D444" s="270" t="s">
        <v>1202</v>
      </c>
      <c r="E444" s="270" t="s">
        <v>81</v>
      </c>
    </row>
    <row r="445" spans="1:5" ht="17.25" thickBot="1">
      <c r="A445" s="266">
        <v>444</v>
      </c>
      <c r="B445" s="267" t="s">
        <v>1203</v>
      </c>
      <c r="C445" s="266" t="s">
        <v>1201</v>
      </c>
      <c r="D445" s="268" t="s">
        <v>1204</v>
      </c>
      <c r="E445" s="268" t="s">
        <v>81</v>
      </c>
    </row>
    <row r="446" spans="1:5">
      <c r="A446" s="261">
        <v>445</v>
      </c>
      <c r="B446" s="260" t="s">
        <v>1205</v>
      </c>
      <c r="C446" s="261" t="s">
        <v>1206</v>
      </c>
      <c r="D446" s="262" t="s">
        <v>1207</v>
      </c>
      <c r="E446" s="262" t="s">
        <v>1239</v>
      </c>
    </row>
    <row r="447" spans="1:5">
      <c r="A447" s="263">
        <v>446</v>
      </c>
      <c r="B447" s="264" t="s">
        <v>1208</v>
      </c>
      <c r="C447" s="263" t="s">
        <v>1206</v>
      </c>
      <c r="D447" s="265" t="s">
        <v>1209</v>
      </c>
      <c r="E447" s="265" t="s">
        <v>1239</v>
      </c>
    </row>
    <row r="448" spans="1:5" ht="17.25" thickBot="1">
      <c r="A448" s="272">
        <v>447</v>
      </c>
      <c r="B448" s="273" t="s">
        <v>1210</v>
      </c>
      <c r="C448" s="272" t="s">
        <v>1206</v>
      </c>
      <c r="D448" s="274" t="s">
        <v>1211</v>
      </c>
      <c r="E448" s="274" t="s">
        <v>1239</v>
      </c>
    </row>
    <row r="449" spans="1:5">
      <c r="A449" s="259">
        <v>448</v>
      </c>
      <c r="B449" s="269" t="s">
        <v>1212</v>
      </c>
      <c r="C449" s="259" t="s">
        <v>1213</v>
      </c>
      <c r="D449" s="270" t="s">
        <v>1214</v>
      </c>
      <c r="E449" s="270" t="s">
        <v>1240</v>
      </c>
    </row>
    <row r="450" spans="1:5">
      <c r="A450" s="263">
        <v>449</v>
      </c>
      <c r="B450" s="264" t="s">
        <v>1215</v>
      </c>
      <c r="C450" s="263" t="s">
        <v>1213</v>
      </c>
      <c r="D450" s="265" t="s">
        <v>1216</v>
      </c>
      <c r="E450" s="265" t="s">
        <v>1240</v>
      </c>
    </row>
    <row r="451" spans="1:5" ht="17.25" thickBot="1">
      <c r="A451" s="266">
        <v>450</v>
      </c>
      <c r="B451" s="267" t="s">
        <v>1217</v>
      </c>
      <c r="C451" s="266" t="s">
        <v>1213</v>
      </c>
      <c r="D451" s="268" t="s">
        <v>1218</v>
      </c>
      <c r="E451" s="268" t="s">
        <v>1240</v>
      </c>
    </row>
  </sheetData>
  <phoneticPr fontId="1" type="noConversion"/>
  <dataValidations count="1">
    <dataValidation allowBlank="1" showErrorMessage="1" sqref="D399 D417"/>
  </dataValidation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1:S17"/>
  <sheetViews>
    <sheetView workbookViewId="0">
      <selection activeCell="D11" sqref="D11"/>
    </sheetView>
  </sheetViews>
  <sheetFormatPr defaultRowHeight="16.5"/>
  <cols>
    <col min="1" max="1" width="6.125" customWidth="1"/>
    <col min="2" max="2" width="7.75" customWidth="1"/>
    <col min="3" max="3" width="21" customWidth="1"/>
    <col min="4" max="4" width="23.75" customWidth="1"/>
    <col min="5" max="5" width="13.875" bestFit="1" customWidth="1"/>
    <col min="6" max="7" width="11.875" bestFit="1" customWidth="1"/>
    <col min="8" max="8" width="10.5" bestFit="1" customWidth="1"/>
    <col min="9" max="9" width="11.875" bestFit="1" customWidth="1"/>
    <col min="10" max="10" width="10.5" bestFit="1" customWidth="1"/>
    <col min="11" max="12" width="11.875" bestFit="1" customWidth="1"/>
    <col min="13" max="13" width="10.5" bestFit="1" customWidth="1"/>
    <col min="18" max="18" width="17.75" bestFit="1" customWidth="1"/>
    <col min="19" max="19" width="13.875" bestFit="1" customWidth="1"/>
  </cols>
  <sheetData>
    <row r="1" spans="2:19" ht="39">
      <c r="B1" s="515" t="s">
        <v>1262</v>
      </c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</row>
    <row r="2" spans="2:19" ht="15" customHeight="1" thickBot="1"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</row>
    <row r="3" spans="2:19" ht="27" customHeight="1">
      <c r="B3" s="516" t="s">
        <v>1263</v>
      </c>
      <c r="C3" s="519" t="s">
        <v>1253</v>
      </c>
      <c r="D3" s="519" t="s">
        <v>1254</v>
      </c>
      <c r="E3" s="519" t="s">
        <v>1248</v>
      </c>
      <c r="F3" s="522" t="s">
        <v>1249</v>
      </c>
      <c r="G3" s="522"/>
      <c r="H3" s="522"/>
      <c r="I3" s="522"/>
      <c r="J3" s="522"/>
      <c r="K3" s="522"/>
      <c r="L3" s="522"/>
      <c r="M3" s="522"/>
      <c r="N3" s="522"/>
      <c r="O3" s="522"/>
      <c r="P3" s="522"/>
      <c r="Q3" s="522"/>
      <c r="R3" s="523"/>
      <c r="S3" s="524" t="s">
        <v>1250</v>
      </c>
    </row>
    <row r="4" spans="2:19" ht="27.75" customHeight="1">
      <c r="B4" s="517"/>
      <c r="C4" s="520"/>
      <c r="D4" s="520"/>
      <c r="E4" s="520"/>
      <c r="F4" s="512" t="s">
        <v>7</v>
      </c>
      <c r="G4" s="513"/>
      <c r="H4" s="512" t="s">
        <v>4</v>
      </c>
      <c r="I4" s="514"/>
      <c r="J4" s="514"/>
      <c r="K4" s="514"/>
      <c r="L4" s="514"/>
      <c r="M4" s="514"/>
      <c r="N4" s="514"/>
      <c r="O4" s="514"/>
      <c r="P4" s="513"/>
      <c r="Q4" s="388" t="s">
        <v>9</v>
      </c>
      <c r="R4" s="510" t="s">
        <v>1251</v>
      </c>
      <c r="S4" s="525"/>
    </row>
    <row r="5" spans="2:19" ht="27" customHeight="1">
      <c r="B5" s="518"/>
      <c r="C5" s="521"/>
      <c r="D5" s="521"/>
      <c r="E5" s="521"/>
      <c r="F5" s="386" t="s">
        <v>87</v>
      </c>
      <c r="G5" s="386" t="s">
        <v>1255</v>
      </c>
      <c r="H5" s="386" t="s">
        <v>1256</v>
      </c>
      <c r="I5" s="386" t="s">
        <v>1257</v>
      </c>
      <c r="J5" s="386" t="s">
        <v>1258</v>
      </c>
      <c r="K5" s="386" t="s">
        <v>13</v>
      </c>
      <c r="L5" s="387" t="s">
        <v>1259</v>
      </c>
      <c r="M5" s="387" t="s">
        <v>90</v>
      </c>
      <c r="N5" s="387" t="s">
        <v>91</v>
      </c>
      <c r="O5" s="390" t="s">
        <v>1260</v>
      </c>
      <c r="P5" s="390" t="s">
        <v>1261</v>
      </c>
      <c r="Q5" s="388" t="s">
        <v>1252</v>
      </c>
      <c r="R5" s="511"/>
      <c r="S5" s="526"/>
    </row>
    <row r="6" spans="2:19" s="391" customFormat="1" ht="57.75" customHeight="1" thickBot="1">
      <c r="B6" s="393" t="str">
        <f>회원명단!B6</f>
        <v>1-1</v>
      </c>
      <c r="C6" s="394" t="str">
        <f>'&lt;서식6&gt;정산내역'!F2</f>
        <v>1 유아 ·놀이중심 교육과정 연구회</v>
      </c>
      <c r="D6" s="395" t="str">
        <f>'&lt;서식6&gt;정산내역'!I2</f>
        <v>예술 놀이터</v>
      </c>
      <c r="E6" s="396">
        <f>'&lt;서식6&gt;정산내역'!N5</f>
        <v>1600000</v>
      </c>
      <c r="F6" s="396">
        <f ca="1">SUMIF('&lt;서식6&gt;정산내역'!E6:E170,'&lt;서식6&gt;정산내역'!R7,'&lt;서식6&gt;정산내역'!I6:I168)</f>
        <v>100000</v>
      </c>
      <c r="G6" s="396">
        <f ca="1">SUMIF('&lt;서식6&gt;정산내역'!E6:E170,'&lt;서식6&gt;정산내역'!R8,'&lt;서식6&gt;정산내역'!I6:I168)</f>
        <v>240000</v>
      </c>
      <c r="H6" s="396">
        <f ca="1">SUMIF('&lt;서식6&gt;정산내역'!E6:E170,'&lt;서식6&gt;정산내역'!S7,'&lt;서식6&gt;정산내역'!I6:I168)</f>
        <v>40000</v>
      </c>
      <c r="I6" s="396">
        <f ca="1">SUMIF('&lt;서식6&gt;정산내역'!E6:E170,'&lt;서식6&gt;정산내역'!S8,'&lt;서식6&gt;정산내역'!I6:I168)</f>
        <v>260000</v>
      </c>
      <c r="J6" s="396">
        <f ca="1">SUMIF('&lt;서식6&gt;정산내역'!E6:E170,'&lt;서식6&gt;정산내역'!S9,'&lt;서식6&gt;정산내역'!I6:I168)</f>
        <v>90000</v>
      </c>
      <c r="K6" s="396">
        <f ca="1">SUMIF('&lt;서식6&gt;정산내역'!E6:E170,'&lt;서식6&gt;정산내역'!S10,'&lt;서식6&gt;정산내역'!I6:I168)</f>
        <v>250000</v>
      </c>
      <c r="L6" s="396">
        <f ca="1">SUMIF('&lt;서식6&gt;정산내역'!E6:E170,'&lt;서식6&gt;정산내역'!S11,'&lt;서식6&gt;정산내역'!I6:I168)</f>
        <v>120000</v>
      </c>
      <c r="M6" s="396">
        <f ca="1">SUMIF('&lt;서식6&gt;정산내역'!E6:E170,'&lt;서식6&gt;정산내역'!S12,'&lt;서식6&gt;정산내역'!I6:I168)</f>
        <v>40000</v>
      </c>
      <c r="N6" s="396">
        <f ca="1">SUMIF('&lt;서식6&gt;정산내역'!E6:E170,'&lt;서식6&gt;정산내역'!S13,'&lt;서식6&gt;정산내역'!I6:I168)</f>
        <v>0</v>
      </c>
      <c r="O6" s="396">
        <f ca="1">SUMIF('&lt;서식6&gt;정산내역'!E6:E170,'&lt;서식6&gt;정산내역'!S14,'&lt;서식6&gt;정산내역'!I6:I168)</f>
        <v>0</v>
      </c>
      <c r="P6" s="396">
        <f ca="1">SUMIF('&lt;서식6&gt;정산내역'!E6:E170,'&lt;서식6&gt;정산내역'!S15,'&lt;서식6&gt;정산내역'!I6:I168)</f>
        <v>0</v>
      </c>
      <c r="Q6" s="396">
        <f ca="1">SUMIF('&lt;서식6&gt;정산내역'!E6:E170,'&lt;서식6&gt;정산내역'!T7,'&lt;서식6&gt;정산내역'!I6:I168)</f>
        <v>210000</v>
      </c>
      <c r="R6" s="396">
        <f ca="1">SUM(F6:Q6)</f>
        <v>1350000</v>
      </c>
      <c r="S6" s="397">
        <f ca="1">E6-R6</f>
        <v>250000</v>
      </c>
    </row>
    <row r="17" spans="10:10">
      <c r="J17" s="392"/>
    </row>
  </sheetData>
  <sheetProtection password="CC39" sheet="1" objects="1" scenarios="1"/>
  <mergeCells count="10">
    <mergeCell ref="R4:R5"/>
    <mergeCell ref="F4:G4"/>
    <mergeCell ref="H4:P4"/>
    <mergeCell ref="B1:S1"/>
    <mergeCell ref="B3:B5"/>
    <mergeCell ref="C3:C5"/>
    <mergeCell ref="D3:D5"/>
    <mergeCell ref="E3:E5"/>
    <mergeCell ref="F3:R3"/>
    <mergeCell ref="S3:S5"/>
  </mergeCells>
  <phoneticPr fontId="1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8</vt:i4>
      </vt:variant>
      <vt:variant>
        <vt:lpstr>이름이 지정된 범위</vt:lpstr>
      </vt:variant>
      <vt:variant>
        <vt:i4>5</vt:i4>
      </vt:variant>
    </vt:vector>
  </HeadingPairs>
  <TitlesOfParts>
    <vt:vector size="13" baseType="lpstr">
      <vt:lpstr>회원명단</vt:lpstr>
      <vt:lpstr>&lt;서식6&gt;정산내역</vt:lpstr>
      <vt:lpstr>협의록</vt:lpstr>
      <vt:lpstr>강사비수당지급조서</vt:lpstr>
      <vt:lpstr>연수비지출</vt:lpstr>
      <vt:lpstr>기타 </vt:lpstr>
      <vt:lpstr>(시트7)공동체번호</vt:lpstr>
      <vt:lpstr>지원금운영내역(자동입력)</vt:lpstr>
      <vt:lpstr>'&lt;서식6&gt;정산내역'!Print_Area</vt:lpstr>
      <vt:lpstr>내역</vt:lpstr>
      <vt:lpstr>업무추진비</vt:lpstr>
      <vt:lpstr>연구활동비</vt:lpstr>
      <vt:lpstr>장비재료비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2021-11-01T05:58:25Z</cp:lastPrinted>
  <dcterms:created xsi:type="dcterms:W3CDTF">2016-05-27T07:09:12Z</dcterms:created>
  <dcterms:modified xsi:type="dcterms:W3CDTF">2022-05-16T08:04:27Z</dcterms:modified>
</cp:coreProperties>
</file>