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.업무_김잔디\01_교과교육연구회\10_정산\공문보내기\"/>
    </mc:Choice>
  </mc:AlternateContent>
  <bookViews>
    <workbookView xWindow="0" yWindow="0" windowWidth="28800" windowHeight="12450"/>
  </bookViews>
  <sheets>
    <sheet name="&lt;서식1-1&gt;기본보조금정산서" sheetId="22" r:id="rId1"/>
    <sheet name="&lt;서식1-2&gt;특별보조금정산서" sheetId="20" r:id="rId2"/>
    <sheet name="&lt;서식2&gt;정산보고용" sheetId="1" r:id="rId3"/>
    <sheet name="&lt;서식3&gt;제출용(자동입력됨)" sheetId="21" r:id="rId4"/>
    <sheet name="&lt;참고&gt;관리번호" sheetId="24" r:id="rId5"/>
  </sheets>
  <externalReferences>
    <externalReference r:id="rId6"/>
  </externalReferences>
  <definedNames>
    <definedName name="_xlnm._FilterDatabase" localSheetId="0" hidden="1">'&lt;서식1-1&gt;기본보조금정산서'!$B$6:$H$26</definedName>
    <definedName name="_xlnm._FilterDatabase" localSheetId="1" hidden="1">'&lt;서식1-2&gt;특별보조금정산서'!$B$6:$H$26</definedName>
    <definedName name="_xlnm._FilterDatabase" localSheetId="2" hidden="1">'&lt;서식2&gt;정산보고용'!#REF!</definedName>
    <definedName name="_xlnm._FilterDatabase" localSheetId="3" hidden="1">'&lt;서식3&gt;제출용(자동입력됨)'!#REF!</definedName>
    <definedName name="_xlnm.Print_Area" localSheetId="0">'&lt;서식1-1&gt;기본보조금정산서'!$A$1:$H$28</definedName>
    <definedName name="_xlnm.Print_Area" localSheetId="1">'&lt;서식1-2&gt;특별보조금정산서'!$B$1:$H$26</definedName>
    <definedName name="_xlnm.Print_Area" localSheetId="2">'&lt;서식2&gt;정산보고용'!$A$1:$F$26</definedName>
    <definedName name="qq" localSheetId="0">#REF!</definedName>
    <definedName name="qq">#REF!</definedName>
    <definedName name="업무추진비" localSheetId="0">'&lt;서식1-1&gt;기본보조금정산서'!$M$22:$M$25</definedName>
    <definedName name="업무추진비" localSheetId="1">'&lt;서식1-2&gt;특별보조금정산서'!$K$14:$K$17</definedName>
    <definedName name="업무추진비" localSheetId="3">'&lt;서식3&gt;제출용(자동입력됨)'!#REF!</definedName>
    <definedName name="업무추진비">'&lt;서식2&gt;정산보고용'!#REF!</definedName>
    <definedName name="연구운영비" localSheetId="0">'&lt;서식1-1&gt;기본보조금정산서'!$L$22:$L$25</definedName>
    <definedName name="연구운영비" localSheetId="1">'&lt;서식1-2&gt;특별보조금정산서'!#REF!</definedName>
    <definedName name="연구운영비" localSheetId="3">'&lt;서식3&gt;제출용(자동입력됨)'!#REF!</definedName>
    <definedName name="연구운영비">'&lt;서식2&gt;정산보고용'!#REF!</definedName>
    <definedName name="연구활동비" localSheetId="0">'&lt;서식1-1&gt;기본보조금정산서'!$J$22:$J$25</definedName>
    <definedName name="연구활동비" localSheetId="1">'&lt;서식1-2&gt;특별보조금정산서'!#REF!</definedName>
    <definedName name="연구활동비" localSheetId="3">'&lt;서식3&gt;제출용(자동입력됨)'!#REF!</definedName>
    <definedName name="연구활동비">'&lt;서식2&gt;정산보고용'!#REF!</definedName>
    <definedName name="직위3">[1]FAX!$F$15:$F$68,[1]FAX!$F$6,[1]FAX!$F$5</definedName>
    <definedName name="직접성경비" localSheetId="0">'&lt;서식1-1&gt;기본보조금정산서'!$K$22:$K$25</definedName>
    <definedName name="직접성경비" localSheetId="1">'&lt;서식1-2&gt;특별보조금정산서'!#REF!</definedName>
    <definedName name="직접성경비" localSheetId="3">'&lt;서식3&gt;제출용(자동입력됨)'!#REF!</definedName>
    <definedName name="직접성경비">'&lt;서식2&gt;정산보고용'!#REF!</definedName>
    <definedName name="특별지원금">'&lt;서식1-2&gt;특별보조금정산서'!$J$7:$J$9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22" l="1"/>
  <c r="H4" i="20" l="1"/>
  <c r="N9" i="20" s="1"/>
  <c r="H28" i="22"/>
  <c r="N8" i="22"/>
  <c r="N9" i="22"/>
  <c r="N10" i="22"/>
  <c r="N11" i="22"/>
  <c r="N12" i="22"/>
  <c r="N13" i="22"/>
  <c r="N14" i="22"/>
  <c r="N15" i="22"/>
  <c r="N16" i="22"/>
  <c r="N17" i="22"/>
  <c r="N7" i="22"/>
  <c r="E6" i="21"/>
  <c r="E5" i="21"/>
  <c r="C4" i="1"/>
  <c r="C3" i="1"/>
  <c r="N7" i="20" l="1"/>
  <c r="N8" i="20"/>
  <c r="C5" i="21"/>
  <c r="F19" i="1"/>
  <c r="F20" i="1"/>
  <c r="F18" i="1"/>
  <c r="D2" i="1" l="1"/>
  <c r="C2" i="1"/>
  <c r="L9" i="22"/>
  <c r="L10" i="22"/>
  <c r="L11" i="22"/>
  <c r="L12" i="22"/>
  <c r="L13" i="22"/>
  <c r="L14" i="22"/>
  <c r="L15" i="22"/>
  <c r="L16" i="22"/>
  <c r="L17" i="22"/>
  <c r="L8" i="20"/>
  <c r="L9" i="20"/>
  <c r="G2" i="20"/>
  <c r="L8" i="22"/>
  <c r="E7" i="1" l="1"/>
  <c r="E8" i="1"/>
  <c r="H27" i="22"/>
  <c r="B5" i="21" l="1"/>
  <c r="I6" i="21"/>
  <c r="E20" i="1"/>
  <c r="F6" i="21"/>
  <c r="L6" i="21" l="1"/>
  <c r="Q6" i="21" s="1"/>
  <c r="R6" i="21" s="1"/>
  <c r="E18" i="1"/>
  <c r="E19" i="1"/>
  <c r="C2" i="20"/>
  <c r="K5" i="22"/>
  <c r="M8" i="20"/>
  <c r="K5" i="20"/>
  <c r="F12" i="1" l="1"/>
  <c r="K5" i="21"/>
  <c r="E12" i="1"/>
  <c r="M13" i="22"/>
  <c r="L5" i="21"/>
  <c r="E13" i="1"/>
  <c r="F8" i="1"/>
  <c r="G5" i="21"/>
  <c r="M9" i="22"/>
  <c r="E9" i="1"/>
  <c r="H5" i="21"/>
  <c r="M15" i="22"/>
  <c r="E15" i="1"/>
  <c r="N5" i="21"/>
  <c r="F10" i="1"/>
  <c r="E10" i="1"/>
  <c r="I5" i="21"/>
  <c r="F16" i="1"/>
  <c r="E16" i="1"/>
  <c r="O5" i="21"/>
  <c r="M11" i="22"/>
  <c r="E11" i="1"/>
  <c r="J5" i="21"/>
  <c r="F14" i="1"/>
  <c r="E14" i="1"/>
  <c r="M5" i="21"/>
  <c r="M17" i="22"/>
  <c r="E17" i="1"/>
  <c r="P5" i="21"/>
  <c r="M7" i="22"/>
  <c r="F5" i="21"/>
  <c r="F7" i="1"/>
  <c r="F11" i="1"/>
  <c r="F15" i="1"/>
  <c r="F9" i="1"/>
  <c r="F13" i="1"/>
  <c r="F17" i="1"/>
  <c r="M8" i="22"/>
  <c r="M10" i="22"/>
  <c r="M12" i="22"/>
  <c r="M14" i="22"/>
  <c r="M16" i="22"/>
  <c r="M9" i="20"/>
  <c r="M7" i="20"/>
  <c r="E21" i="1" l="1"/>
  <c r="F21" i="1"/>
  <c r="M18" i="22"/>
  <c r="Q5" i="21"/>
  <c r="R5" i="21" s="1"/>
  <c r="M10" i="20"/>
</calcChain>
</file>

<file path=xl/comments1.xml><?xml version="1.0" encoding="utf-8"?>
<comments xmlns="http://schemas.openxmlformats.org/spreadsheetml/2006/main">
  <authors>
    <author>user</author>
  </authors>
  <commentList>
    <comment ref="B1" authorId="0" shapeId="0">
      <text>
        <r>
          <rPr>
            <b/>
            <sz val="20"/>
            <color indexed="10"/>
            <rFont val="맑은 고딕"/>
            <family val="3"/>
            <charset val="129"/>
          </rPr>
          <t>- [붙임3] 정산유의사항 숙지 후 작성
- 작성 후 출력하여 정산서 책자 11페이지에 부착(인쇄영역 설정돼 있음. 변경금지)</t>
        </r>
      </text>
    </comment>
    <comment ref="H4" authorId="0" shapeId="0">
      <text>
        <r>
          <rPr>
            <b/>
            <sz val="20"/>
            <color indexed="10"/>
            <rFont val="맑은 고딕"/>
            <family val="3"/>
            <charset val="129"/>
          </rPr>
          <t>특별교부금을 교부받은 6개 연구회만 입력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" authorId="0" shapeId="0">
      <text>
        <r>
          <rPr>
            <b/>
            <sz val="20"/>
            <color indexed="10"/>
            <rFont val="맑은 고딕"/>
            <family val="3"/>
            <charset val="129"/>
          </rPr>
          <t>- 특별보조금을 교부받은 6개 연구회만 작성 
- 작성 후 정산서 책자 11페이지에 부착(인쇄영역 설정돼 있음. 변경금지)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b/>
            <sz val="20"/>
            <color indexed="10"/>
            <rFont val="맑은 고딕"/>
            <family val="3"/>
            <charset val="129"/>
          </rPr>
          <t>출력 후 직인찍어서 정산서 책자에 부착(인쇄영역 설정돼 있음. 변경금지)</t>
        </r>
      </text>
    </comment>
    <comment ref="B25" authorId="0" shapeId="0">
      <text>
        <r>
          <rPr>
            <b/>
            <sz val="20"/>
            <color indexed="10"/>
            <rFont val="맑은 고딕"/>
            <family val="3"/>
            <charset val="129"/>
          </rPr>
          <t>직인 누락되지 않도록 주의!</t>
        </r>
      </text>
    </comment>
  </commentList>
</comments>
</file>

<file path=xl/sharedStrings.xml><?xml version="1.0" encoding="utf-8"?>
<sst xmlns="http://schemas.openxmlformats.org/spreadsheetml/2006/main" count="412" uniqueCount="367">
  <si>
    <t>연구활동비</t>
    <phoneticPr fontId="1" type="noConversion"/>
  </si>
  <si>
    <t>항목</t>
  </si>
  <si>
    <t>(단위: 원)</t>
    <phoneticPr fontId="1" type="noConversion"/>
  </si>
  <si>
    <t>구분</t>
  </si>
  <si>
    <t>구분</t>
    <phoneticPr fontId="1" type="noConversion"/>
  </si>
  <si>
    <t>연구회의비</t>
  </si>
  <si>
    <t>연구회의비</t>
    <phoneticPr fontId="1" type="noConversion"/>
  </si>
  <si>
    <t>여비</t>
  </si>
  <si>
    <t>여비</t>
    <phoneticPr fontId="1" type="noConversion"/>
  </si>
  <si>
    <t>문헌비</t>
  </si>
  <si>
    <t>문헌비</t>
    <phoneticPr fontId="1" type="noConversion"/>
  </si>
  <si>
    <t>업무추진비</t>
    <phoneticPr fontId="1" type="noConversion"/>
  </si>
  <si>
    <t>사용 내역</t>
  </si>
  <si>
    <t>1. 연구활동 경비</t>
    <phoneticPr fontId="10" type="noConversion"/>
  </si>
  <si>
    <t>연구회원의 연구활동비, 집중작업 수당, 검토 및 편집 수당 등</t>
    <phoneticPr fontId="10" type="noConversion"/>
  </si>
  <si>
    <t>직무/자율연수, 수업공개, 특강, 세미나, 워크숍, 강사료, 원고료 등</t>
    <phoneticPr fontId="10" type="noConversion"/>
  </si>
  <si>
    <t>연구회 관련 공적 업무수행 회원(진행요원) 및 연구보조원 출장 실비</t>
    <phoneticPr fontId="10" type="noConversion"/>
  </si>
  <si>
    <t>연구회관련 각종 문헌, 연구자료구입비, 입장료 등</t>
    <phoneticPr fontId="10" type="noConversion"/>
  </si>
  <si>
    <t>연구활동에 필요한 사용료(시설사용, 악기대여료, 버스대여료 등)</t>
    <phoneticPr fontId="10" type="noConversion"/>
  </si>
  <si>
    <t>관리번호</t>
  </si>
  <si>
    <t>연구회명</t>
  </si>
  <si>
    <t>지원금</t>
    <phoneticPr fontId="10" type="noConversion"/>
  </si>
  <si>
    <t>연구활동 경비</t>
  </si>
  <si>
    <t>직접 성경비</t>
  </si>
  <si>
    <t>연구 운영비</t>
  </si>
  <si>
    <t>합계(자동계산)</t>
  </si>
  <si>
    <t>장비사용료,임대료</t>
    <phoneticPr fontId="10" type="noConversion"/>
  </si>
  <si>
    <t>직접성경비</t>
    <phoneticPr fontId="1" type="noConversion"/>
  </si>
  <si>
    <t>연구운영비</t>
    <phoneticPr fontId="1" type="noConversion"/>
  </si>
  <si>
    <t>장비대여료 및 임대료</t>
    <phoneticPr fontId="1" type="noConversion"/>
  </si>
  <si>
    <t>인쇄비</t>
    <phoneticPr fontId="1" type="noConversion"/>
  </si>
  <si>
    <t>수용비</t>
    <phoneticPr fontId="1" type="noConversion"/>
  </si>
  <si>
    <t>공공요금 등 잡비</t>
    <phoneticPr fontId="1" type="noConversion"/>
  </si>
  <si>
    <t>기타</t>
    <phoneticPr fontId="1" type="noConversion"/>
  </si>
  <si>
    <t>예산계획</t>
    <phoneticPr fontId="1" type="noConversion"/>
  </si>
  <si>
    <t>사용액
(자동계산)</t>
    <phoneticPr fontId="1" type="noConversion"/>
  </si>
  <si>
    <t>잔액
(자동계산)</t>
    <phoneticPr fontId="1" type="noConversion"/>
  </si>
  <si>
    <t>사용 비율
(자동계산)</t>
    <phoneticPr fontId="1" type="noConversion"/>
  </si>
  <si>
    <t>총예산
(자동계산)</t>
    <phoneticPr fontId="1" type="noConversion"/>
  </si>
  <si>
    <t>순서</t>
    <phoneticPr fontId="1" type="noConversion"/>
  </si>
  <si>
    <t>연구운영비(기타)</t>
    <phoneticPr fontId="1" type="noConversion"/>
  </si>
  <si>
    <t>직접성경비(기타)</t>
    <phoneticPr fontId="1" type="noConversion"/>
  </si>
  <si>
    <t>연구활동 협의회, 연수 회의 간식 경비(식비, 간식비, 다과비 등)</t>
    <phoneticPr fontId="1" type="noConversion"/>
  </si>
  <si>
    <t>2021 교과교육연구회 보조금 정산서(자동입력됨)</t>
    <phoneticPr fontId="10" type="noConversion"/>
  </si>
  <si>
    <t>2021학년도 교과교육연구회 보조금 정산내역을 위와 같이 보고합니다.</t>
    <phoneticPr fontId="1" type="noConversion"/>
  </si>
  <si>
    <t xml:space="preserve">2021 초중등교과교육연구회 기본 보조금 정산서 </t>
    <phoneticPr fontId="1" type="noConversion"/>
  </si>
  <si>
    <t xml:space="preserve">2021 초중등교과교육연구회 특별 보조금 정산서 </t>
    <phoneticPr fontId="1" type="noConversion"/>
  </si>
  <si>
    <t>기본지원금</t>
    <phoneticPr fontId="1" type="noConversion"/>
  </si>
  <si>
    <t>특별지원금</t>
    <phoneticPr fontId="1" type="noConversion"/>
  </si>
  <si>
    <t>관리번호</t>
    <phoneticPr fontId="1" type="noConversion"/>
  </si>
  <si>
    <t>교과교육연구회명</t>
    <phoneticPr fontId="1" type="noConversion"/>
  </si>
  <si>
    <t>21-000-00</t>
    <phoneticPr fontId="1" type="noConversion"/>
  </si>
  <si>
    <t>보조금 구분</t>
    <phoneticPr fontId="1" type="noConversion"/>
  </si>
  <si>
    <t>기본보조금</t>
    <phoneticPr fontId="1" type="noConversion"/>
  </si>
  <si>
    <t>특별보조금</t>
    <phoneticPr fontId="10" type="noConversion"/>
  </si>
  <si>
    <t>보조금 사용 내역</t>
    <phoneticPr fontId="1" type="noConversion"/>
  </si>
  <si>
    <t>연구활동경비</t>
    <phoneticPr fontId="1" type="noConversion"/>
  </si>
  <si>
    <t>연구운영비</t>
    <phoneticPr fontId="1" type="noConversion"/>
  </si>
  <si>
    <t>연구활동비, 연구회의비</t>
    <phoneticPr fontId="1" type="noConversion"/>
  </si>
  <si>
    <t>장비대여료 및 임대료</t>
    <phoneticPr fontId="1" type="noConversion"/>
  </si>
  <si>
    <t>인쇄비, 수용비 등</t>
    <phoneticPr fontId="1" type="noConversion"/>
  </si>
  <si>
    <t>서울 000 교과교육연구회  (직인 필수)</t>
    <phoneticPr fontId="1" type="noConversion"/>
  </si>
  <si>
    <t xml:space="preserve">서울특별시교육청교육연구정보원장 귀하 </t>
    <phoneticPr fontId="1" type="noConversion"/>
  </si>
  <si>
    <t>연구활동수당</t>
    <phoneticPr fontId="1" type="noConversion"/>
  </si>
  <si>
    <t>(특별)연구활동비</t>
    <phoneticPr fontId="1" type="noConversion"/>
  </si>
  <si>
    <t>(특별)직접성경비</t>
    <phoneticPr fontId="1" type="noConversion"/>
  </si>
  <si>
    <t>(특별)연구운영비</t>
    <phoneticPr fontId="1" type="noConversion"/>
  </si>
  <si>
    <t>항목(직접입력)</t>
    <phoneticPr fontId="1" type="noConversion"/>
  </si>
  <si>
    <t>구분(탭선택)</t>
    <phoneticPr fontId="1" type="noConversion"/>
  </si>
  <si>
    <t>항목(탭선택)</t>
    <phoneticPr fontId="1" type="noConversion"/>
  </si>
  <si>
    <t>금액(직접입력)</t>
    <phoneticPr fontId="1" type="noConversion"/>
  </si>
  <si>
    <t xml:space="preserve"> 집행 내역                                                                                                                단위: 원</t>
    <phoneticPr fontId="1" type="noConversion"/>
  </si>
  <si>
    <t>수용비</t>
    <phoneticPr fontId="1" type="noConversion"/>
  </si>
  <si>
    <t>인쇄비</t>
    <phoneticPr fontId="10" type="noConversion"/>
  </si>
  <si>
    <t>업무추진비
(20%이내)</t>
    <phoneticPr fontId="1" type="noConversion"/>
  </si>
  <si>
    <t>연구활동수당(20%이내)</t>
    <phoneticPr fontId="1" type="noConversion"/>
  </si>
  <si>
    <t>사용액
(자동입력)</t>
    <phoneticPr fontId="1" type="noConversion"/>
  </si>
  <si>
    <t>사용 비율
(자동입력)</t>
    <phoneticPr fontId="1" type="noConversion"/>
  </si>
  <si>
    <t>연수운영</t>
    <phoneticPr fontId="1" type="noConversion"/>
  </si>
  <si>
    <t>특색사업</t>
    <phoneticPr fontId="1" type="noConversion"/>
  </si>
  <si>
    <t>자료개발</t>
    <phoneticPr fontId="1" type="noConversion"/>
  </si>
  <si>
    <t>지출일시</t>
    <phoneticPr fontId="1" type="noConversion"/>
  </si>
  <si>
    <t>연구활동</t>
    <phoneticPr fontId="1" type="noConversion"/>
  </si>
  <si>
    <t>지출내역(직접입력)</t>
    <phoneticPr fontId="1" type="noConversion"/>
  </si>
  <si>
    <t>서울00 교과교육연구회</t>
    <phoneticPr fontId="1" type="noConversion"/>
  </si>
  <si>
    <t>지출 합계</t>
    <phoneticPr fontId="1" type="noConversion"/>
  </si>
  <si>
    <t>공공
요금</t>
    <phoneticPr fontId="1" type="noConversion"/>
  </si>
  <si>
    <t>반납액
(자동
계산)</t>
    <phoneticPr fontId="1" type="noConversion"/>
  </si>
  <si>
    <t>합   계</t>
    <phoneticPr fontId="1" type="noConversion"/>
  </si>
  <si>
    <t>잔   액</t>
    <phoneticPr fontId="1" type="noConversion"/>
  </si>
  <si>
    <t>&lt;셀삭제 및 서식변경금지&gt;</t>
    <phoneticPr fontId="1" type="noConversion"/>
  </si>
  <si>
    <t xml:space="preserve"> 집행 내역                                                                                                                                                            단위: 원 </t>
    <phoneticPr fontId="1" type="noConversion"/>
  </si>
  <si>
    <t>2. 직접성 
경비</t>
    <phoneticPr fontId="10" type="noConversion"/>
  </si>
  <si>
    <t>3. 연구
운영비</t>
    <phoneticPr fontId="10" type="noConversion"/>
  </si>
  <si>
    <t>5. 특별
보조금</t>
    <phoneticPr fontId="1" type="noConversion"/>
  </si>
  <si>
    <t>4. 업무
추진비</t>
    <phoneticPr fontId="1" type="noConversion"/>
  </si>
  <si>
    <r>
      <t xml:space="preserve">관리번호
</t>
    </r>
    <r>
      <rPr>
        <b/>
        <sz val="14"/>
        <color rgb="FFFF0000"/>
        <rFont val="맑은 고딕"/>
        <family val="3"/>
        <charset val="129"/>
        <scheme val="minor"/>
      </rPr>
      <t>(자동입력)</t>
    </r>
    <phoneticPr fontId="1" type="noConversion"/>
  </si>
  <si>
    <r>
      <t xml:space="preserve">교과교육연구회명
</t>
    </r>
    <r>
      <rPr>
        <b/>
        <sz val="14"/>
        <color rgb="FFFF0000"/>
        <rFont val="맑은 고딕"/>
        <family val="3"/>
        <charset val="129"/>
        <scheme val="minor"/>
      </rPr>
      <t>(자동입력)</t>
    </r>
    <phoneticPr fontId="1" type="noConversion"/>
  </si>
  <si>
    <r>
      <t xml:space="preserve">특별지원금
</t>
    </r>
    <r>
      <rPr>
        <b/>
        <sz val="12"/>
        <color rgb="FFFF0000"/>
        <rFont val="맑은 고딕"/>
        <family val="3"/>
        <charset val="129"/>
        <scheme val="minor"/>
      </rPr>
      <t>(자동입력)</t>
    </r>
    <phoneticPr fontId="1" type="noConversion"/>
  </si>
  <si>
    <r>
      <t xml:space="preserve">기본지원금
</t>
    </r>
    <r>
      <rPr>
        <b/>
        <sz val="12"/>
        <color rgb="FFFF0000"/>
        <rFont val="맑은 고딕"/>
        <family val="3"/>
        <charset val="129"/>
        <scheme val="minor"/>
      </rPr>
      <t>(자동입력)</t>
    </r>
    <phoneticPr fontId="1" type="noConversion"/>
  </si>
  <si>
    <r>
      <t>2021 교과교육연구회 보조금 운영 내역</t>
    </r>
    <r>
      <rPr>
        <b/>
        <sz val="26"/>
        <color rgb="FFFF0000"/>
        <rFont val="맑은 고딕"/>
        <family val="3"/>
        <charset val="129"/>
        <scheme val="minor"/>
      </rPr>
      <t>(자동입력됨)</t>
    </r>
    <phoneticPr fontId="10" type="noConversion"/>
  </si>
  <si>
    <t>2022. 1. 00</t>
    <phoneticPr fontId="1" type="noConversion"/>
  </si>
  <si>
    <r>
      <rPr>
        <b/>
        <sz val="14"/>
        <color rgb="FFFF0000"/>
        <rFont val="맑은 고딕"/>
        <family val="3"/>
        <charset val="129"/>
        <scheme val="minor"/>
      </rPr>
      <t>* 정산잔액은 0원으로 지급 금액과 일치해야 함
* 2021 서울특별시교육비특별회계 예산편성기본지침을 준수</t>
    </r>
    <r>
      <rPr>
        <b/>
        <sz val="14"/>
        <color rgb="FF002060"/>
        <rFont val="맑은 고딕"/>
        <family val="3"/>
        <charset val="129"/>
        <scheme val="minor"/>
      </rPr>
      <t xml:space="preserve">
</t>
    </r>
    <r>
      <rPr>
        <b/>
        <sz val="14"/>
        <color theme="1"/>
        <rFont val="맑은 고딕"/>
        <family val="3"/>
        <charset val="129"/>
        <scheme val="minor"/>
      </rPr>
      <t xml:space="preserve">
1. 보조금 정산서는 &lt;서식1-1&gt;기본지원금과 &lt;서식1-2&gt;특별교부금을 구분하여 작성
2. 순서는 지급일에 따라 통장 사본 및 영수증 번호와 일치하여 작성
3. 서식의 구분과 항목은 탭에서 선택
4. 지출일시, 연구활동, 산출내역 및 금액은 직접입력하며, 지출내역금액*단위*횟수로 자세하게 작성
5. 사용액 및 사용비율(짙은 노란셀)은 자동입력되므로 서식 변경 절대 금지
6. 연구활동비, 업무추진비는 교부액의 20% 이내에서 지출, 자동계산됨
7. &lt;서식1-1&gt;, &lt;서식1-2&gt;는 작성 완료 후 출력하여 보조금 정산서 11쪽에 부착
8. &lt;서식2&gt;, &lt;서식3&gt;은 자동 입력되므로 셀 지우기 및 서식 변경 금지
9. 우편제출 시 &lt;서식 2&gt; 정산보고용은 출력하여 교과교육연구회 직인 완료 후 송부</t>
    </r>
    <phoneticPr fontId="1" type="noConversion"/>
  </si>
  <si>
    <t>교과교육연구회명</t>
  </si>
  <si>
    <t>21-초등-01</t>
    <phoneticPr fontId="10" type="noConversion"/>
  </si>
  <si>
    <t>서울발도르프교육연구회</t>
  </si>
  <si>
    <t>21-초등-02</t>
    <phoneticPr fontId="10" type="noConversion"/>
  </si>
  <si>
    <t>서울초등ICT교육연구회</t>
  </si>
  <si>
    <t>21-초등-03</t>
    <phoneticPr fontId="10" type="noConversion"/>
  </si>
  <si>
    <t>서울PDC교육연구회</t>
  </si>
  <si>
    <t>21-초등-04</t>
  </si>
  <si>
    <t>서울초등교육과정연구회</t>
  </si>
  <si>
    <t>21-초등-05</t>
  </si>
  <si>
    <t>서울초등교육방송연구회</t>
  </si>
  <si>
    <t>21-초등-06</t>
  </si>
  <si>
    <t>서울초등교육연극연구회</t>
  </si>
  <si>
    <t>21-초등-07</t>
  </si>
  <si>
    <t>서울초등교육정보화연구회</t>
  </si>
  <si>
    <t>21-초등-08</t>
  </si>
  <si>
    <t>서울초등평가연구회</t>
  </si>
  <si>
    <t>21-초등-09</t>
  </si>
  <si>
    <t>서울초등교육행정연구회</t>
  </si>
  <si>
    <t>21-초등-10</t>
  </si>
  <si>
    <t>서울초등국어과교육연구회</t>
  </si>
  <si>
    <t>21-초등-11</t>
  </si>
  <si>
    <t>서울초등놀이교육연구회</t>
  </si>
  <si>
    <t>21-초등-12</t>
  </si>
  <si>
    <t>서울초등다중지능교과교육연구회</t>
  </si>
  <si>
    <t>21-초등-13</t>
  </si>
  <si>
    <t>서울도덕과교육연구회</t>
  </si>
  <si>
    <t>21-초등-14</t>
  </si>
  <si>
    <t>서울초등미술과연구회</t>
  </si>
  <si>
    <t>21-초등-15</t>
  </si>
  <si>
    <t>서울초등박물관미술관교육연구회</t>
  </si>
  <si>
    <t>21-초등-16</t>
  </si>
  <si>
    <t>서울초등배드민턴교과교육연구회</t>
  </si>
  <si>
    <t>21-초등-17</t>
  </si>
  <si>
    <t>서울초등사회교과교육연구회</t>
  </si>
  <si>
    <t>21-초등-18</t>
  </si>
  <si>
    <t>서울초등상담교육연구회</t>
  </si>
  <si>
    <t>21-초등-19</t>
  </si>
  <si>
    <t>서울초등수학교육연구회</t>
  </si>
  <si>
    <t>21-초등-20</t>
  </si>
  <si>
    <t>서울초등음악교육연구회</t>
  </si>
  <si>
    <t>21-초등-21</t>
  </si>
  <si>
    <t>서울초등전자교육연구회</t>
  </si>
  <si>
    <t>21-초등-22</t>
  </si>
  <si>
    <t>서울초등창의력교육연구회</t>
  </si>
  <si>
    <t>21-초등-23</t>
  </si>
  <si>
    <t>서울초등책읽어주기연구회</t>
  </si>
  <si>
    <t>21-초등-24</t>
  </si>
  <si>
    <t>서울초등천문교육연구회</t>
  </si>
  <si>
    <t>21-초등-25</t>
  </si>
  <si>
    <t>서울초등체육교육연구회</t>
    <phoneticPr fontId="10" type="noConversion"/>
  </si>
  <si>
    <t>21-초등-26</t>
  </si>
  <si>
    <t>서울초등테니스교육연구회</t>
  </si>
  <si>
    <t>21-초등-27</t>
  </si>
  <si>
    <t>서울초등토론교육연구회</t>
  </si>
  <si>
    <t>21-초등-28</t>
  </si>
  <si>
    <t>서울초등풍물교육연구회</t>
  </si>
  <si>
    <t>21-초등-29</t>
  </si>
  <si>
    <t>서울초등하브루타교육연구회</t>
  </si>
  <si>
    <t>21-초등-30</t>
  </si>
  <si>
    <t>서울초등현장교육연구회</t>
  </si>
  <si>
    <t>21-초등-31</t>
  </si>
  <si>
    <t>서울초등비주얼씽킹교육연구회</t>
  </si>
  <si>
    <t>21-초등-32</t>
  </si>
  <si>
    <t>서울초등영양식생활교육연구회</t>
  </si>
  <si>
    <t>21-초등-33</t>
  </si>
  <si>
    <t>서울초등중국어교과교육연구회</t>
  </si>
  <si>
    <t>21-초등-34</t>
  </si>
  <si>
    <t>서울초등야구교육연구회</t>
  </si>
  <si>
    <t>21-초등-35</t>
    <phoneticPr fontId="10" type="noConversion"/>
  </si>
  <si>
    <t>서울초등정서행동교육연구회</t>
  </si>
  <si>
    <t>21-초등-36</t>
    <phoneticPr fontId="10" type="noConversion"/>
  </si>
  <si>
    <t>서울초등음악수업연구회</t>
  </si>
  <si>
    <t>21-초등-37</t>
    <phoneticPr fontId="10" type="noConversion"/>
  </si>
  <si>
    <t>서울초등스스로교육연구회</t>
  </si>
  <si>
    <t>21-중등-01</t>
    <phoneticPr fontId="10" type="noConversion"/>
  </si>
  <si>
    <t>서울사운드미디어교육연구회</t>
  </si>
  <si>
    <t>21-중등-02</t>
    <phoneticPr fontId="10" type="noConversion"/>
  </si>
  <si>
    <t>서울중등가정교과교육연구회</t>
  </si>
  <si>
    <t>21-중등-03</t>
  </si>
  <si>
    <t>서울중등건설(건축)교과교육연구회</t>
  </si>
  <si>
    <t>21-중등-04</t>
  </si>
  <si>
    <t>서울중등과학학교과교육연구회</t>
  </si>
  <si>
    <t>21-중등-05</t>
  </si>
  <si>
    <t>서울중등과학실험교육연구회</t>
  </si>
  <si>
    <t>21-중등-06</t>
  </si>
  <si>
    <t>서울중등과학체험학습교육연구회</t>
  </si>
  <si>
    <t>21-중등-07</t>
  </si>
  <si>
    <t>서울중등교육과정연구회</t>
  </si>
  <si>
    <t>21-중등-08</t>
  </si>
  <si>
    <t>서울중등교장글로벌아카데미교육연구회</t>
  </si>
  <si>
    <t>21-중등-09</t>
  </si>
  <si>
    <t>서울중등국가직무능력표준교과교육연구회</t>
  </si>
  <si>
    <t>21-중등-10</t>
  </si>
  <si>
    <t>서울중등국어교과교육연구회</t>
  </si>
  <si>
    <t>21-중등-11</t>
  </si>
  <si>
    <t>기계교과교육연구회</t>
  </si>
  <si>
    <t>21-중등-12</t>
  </si>
  <si>
    <t>서울중등기술교과교육연구회</t>
  </si>
  <si>
    <t>21-중등-13</t>
  </si>
  <si>
    <t>서울중등뇌친화적교수학습연구회</t>
  </si>
  <si>
    <t>21-중등-14</t>
  </si>
  <si>
    <t>서울중등독립운동사교육연구회</t>
  </si>
  <si>
    <t>21-중등-15</t>
  </si>
  <si>
    <t>서울중등독서토론논술교육연구회</t>
  </si>
  <si>
    <t>21-중등-16</t>
    <phoneticPr fontId="1" type="noConversion"/>
  </si>
  <si>
    <t>서울초중등라이프스킬교육연구회</t>
  </si>
  <si>
    <t>21-중등-17</t>
  </si>
  <si>
    <t>서울중등미술교육연구회</t>
  </si>
  <si>
    <t>21-중등-18</t>
  </si>
  <si>
    <t>서울중등사진교육연구회</t>
  </si>
  <si>
    <t>21-중등-19</t>
  </si>
  <si>
    <t>서울중등수업비평연구회</t>
  </si>
  <si>
    <t>21-중등-20</t>
  </si>
  <si>
    <t>서울중등여교장학교경영연구회</t>
  </si>
  <si>
    <t>21-중등-21</t>
  </si>
  <si>
    <t>서울중등영어교과교육연구회</t>
  </si>
  <si>
    <t>21-중등-22</t>
  </si>
  <si>
    <t>서울중등음악교과교육연구회</t>
  </si>
  <si>
    <t>21-중등-23</t>
  </si>
  <si>
    <t>서울중등일본어교과교육연구회</t>
  </si>
  <si>
    <t>21-중등-24</t>
  </si>
  <si>
    <t>서울중등자동차교육연구회</t>
  </si>
  <si>
    <t>21-중등-25</t>
  </si>
  <si>
    <t>서울중등전기교과교육연구회</t>
  </si>
  <si>
    <t>21-중등-26</t>
  </si>
  <si>
    <t>서울중등전자교육연구회</t>
  </si>
  <si>
    <t>21-중등-27</t>
  </si>
  <si>
    <t>서울중등중국어교과교육연구회</t>
  </si>
  <si>
    <t>21-중등-28</t>
  </si>
  <si>
    <t>서울중등지구과학교육연구회</t>
  </si>
  <si>
    <t>21-중등-29</t>
  </si>
  <si>
    <t>서울중등직업교육연구회</t>
  </si>
  <si>
    <t>21-중등-30</t>
  </si>
  <si>
    <t>서울중등진로와직업교과교육연구회</t>
  </si>
  <si>
    <t>21-중등-31</t>
  </si>
  <si>
    <t>서울중등진학지도연구회</t>
  </si>
  <si>
    <t>21-중등-32</t>
  </si>
  <si>
    <t>서울중등창의인성미술교과교육연구회</t>
  </si>
  <si>
    <t>21-중등-33</t>
  </si>
  <si>
    <t>서울중등체육교육연구회</t>
  </si>
  <si>
    <t>21-중등-34</t>
  </si>
  <si>
    <t>체육진로진학연구회</t>
  </si>
  <si>
    <t>21-중등-35</t>
  </si>
  <si>
    <t>서울중등토목교고교육연구회</t>
    <phoneticPr fontId="1" type="noConversion"/>
  </si>
  <si>
    <t>21-중등-36</t>
  </si>
  <si>
    <t>서울중등프랑스어교과교육연구회</t>
  </si>
  <si>
    <t>21-중등-37</t>
  </si>
  <si>
    <t>서울중등환경교육연구회</t>
  </si>
  <si>
    <t>21-중등-38</t>
  </si>
  <si>
    <t>서울중학교진로진학상담연구회</t>
    <phoneticPr fontId="1" type="noConversion"/>
  </si>
  <si>
    <t>21-중등-39</t>
  </si>
  <si>
    <t>서울지리교과교육연구회</t>
  </si>
  <si>
    <t>21-중등-40</t>
  </si>
  <si>
    <t>서울중등4차산업신기술교육연구회</t>
  </si>
  <si>
    <t>21-중등-41</t>
  </si>
  <si>
    <t>서울중등수학교과교육연구회</t>
  </si>
  <si>
    <t>21-중등-42</t>
  </si>
  <si>
    <t>서울중등영양교육연구회</t>
  </si>
  <si>
    <t>21-중등-43</t>
    <phoneticPr fontId="10" type="noConversion"/>
  </si>
  <si>
    <t>서울중등배드민턴교육연구회</t>
  </si>
  <si>
    <t>21-중등-44</t>
    <phoneticPr fontId="10" type="noConversion"/>
  </si>
  <si>
    <t>서울메이커교육연구회</t>
  </si>
  <si>
    <t>21-초중등-01</t>
    <phoneticPr fontId="10" type="noConversion"/>
  </si>
  <si>
    <t>서울교육놀이연구회가위바위보</t>
  </si>
  <si>
    <t>21-초중등-02</t>
    <phoneticPr fontId="10" type="noConversion"/>
  </si>
  <si>
    <t>서울모험상담교육연구회</t>
  </si>
  <si>
    <t>21-초중등-03</t>
    <phoneticPr fontId="10" type="noConversion"/>
  </si>
  <si>
    <t>서울역사교사모임</t>
  </si>
  <si>
    <t>21-초중등-04</t>
  </si>
  <si>
    <t>서울청소년심리상담교육연구회</t>
  </si>
  <si>
    <t>21-초중등-05</t>
  </si>
  <si>
    <t>서울초중등4D수리과학융합교육연구회</t>
  </si>
  <si>
    <t>21-초중등-06</t>
  </si>
  <si>
    <t>서울 GSGT 인성교육연구회</t>
  </si>
  <si>
    <t>21-초중등-07</t>
  </si>
  <si>
    <t>서울초중등3s키트교육연구회</t>
  </si>
  <si>
    <t>21-초중등-08</t>
  </si>
  <si>
    <t>서울초중등과학발명놀이연구회</t>
  </si>
  <si>
    <t>21-초중등-09</t>
  </si>
  <si>
    <t>서울초중등관현악교육연구회</t>
  </si>
  <si>
    <t>21-초중등-10</t>
  </si>
  <si>
    <t>서울초중등교류분석상담연구회</t>
  </si>
  <si>
    <t>21-초중등-11</t>
  </si>
  <si>
    <t>서울초중등교수학습잠재능력개발연구회</t>
  </si>
  <si>
    <t>21-초중등-12</t>
  </si>
  <si>
    <t>서울초중등교육영상연구회</t>
  </si>
  <si>
    <t>21-초중등-13</t>
  </si>
  <si>
    <t>서울초중등교육정책연구회</t>
  </si>
  <si>
    <t>21-초중등-14</t>
  </si>
  <si>
    <t>서울초중등남북교육연구회</t>
  </si>
  <si>
    <t>21-초중등-15</t>
  </si>
  <si>
    <t>서울초중등뇌교육연구회</t>
  </si>
  <si>
    <t>21-초중등-16</t>
  </si>
  <si>
    <t>서울초중등대안교육연구회</t>
  </si>
  <si>
    <t>21-초중등-17</t>
  </si>
  <si>
    <t>서울초중등댄스스포츠교육연구회</t>
    <phoneticPr fontId="1" type="noConversion"/>
  </si>
  <si>
    <t>21-초중등-18</t>
  </si>
  <si>
    <t>서울초중등로봇교육연구회</t>
  </si>
  <si>
    <t>21-초중등-19</t>
  </si>
  <si>
    <t>서울초중등마음수련인성교육연구회</t>
  </si>
  <si>
    <t>21-초중등-20</t>
  </si>
  <si>
    <t>서울초중등배구교육연구회</t>
  </si>
  <si>
    <t>21-초중등-21</t>
  </si>
  <si>
    <t>서울초중등보건교과교육연구회</t>
  </si>
  <si>
    <t>21-초중등-22</t>
  </si>
  <si>
    <t>서울초중등서예교육연구회</t>
  </si>
  <si>
    <t>21-초중등-23</t>
  </si>
  <si>
    <t>서울초중등세계시민교육연구회</t>
  </si>
  <si>
    <t>21-초중등-24</t>
  </si>
  <si>
    <t>서울초중등아카펠라교육연구회</t>
  </si>
  <si>
    <t>21-초중등-25</t>
  </si>
  <si>
    <t>서울초중등우주과학교육연구회</t>
  </si>
  <si>
    <t>21-초중등-26</t>
  </si>
  <si>
    <t>서울초중등저글링교육연구회</t>
  </si>
  <si>
    <t>21-초중등-27</t>
  </si>
  <si>
    <t>서울초중등정신건강교육연구회</t>
  </si>
  <si>
    <t>21-초중등-28</t>
  </si>
  <si>
    <t>서울초중등진로교육연구회</t>
  </si>
  <si>
    <t>21-초중등-29</t>
  </si>
  <si>
    <t>서울초중등청소년민속무용연구회</t>
  </si>
  <si>
    <t>21-초중등-30</t>
  </si>
  <si>
    <t>서울초중등학교도서관교육연구회</t>
  </si>
  <si>
    <t>21-초중등-31</t>
  </si>
  <si>
    <t>서울초중등학교체육경영연구회</t>
  </si>
  <si>
    <t>21-초중등-32</t>
  </si>
  <si>
    <t>서울초중등학생건강관리연구회</t>
  </si>
  <si>
    <t>21-초중등-33</t>
  </si>
  <si>
    <t>서울초중등한국무용교육연구회</t>
  </si>
  <si>
    <t>21-초중등-34</t>
  </si>
  <si>
    <t>서울초중등항공과학교육연구회</t>
  </si>
  <si>
    <t>21-초중등-35</t>
  </si>
  <si>
    <t>서울통합형회복적생활교육연구회</t>
  </si>
  <si>
    <t>21-초중등-36</t>
  </si>
  <si>
    <t>서울초중등인터넷활용교육연구회</t>
  </si>
  <si>
    <t>21-초중등-37</t>
  </si>
  <si>
    <t>서울초중등식생활교육연구회</t>
  </si>
  <si>
    <t>21-초중등-38</t>
  </si>
  <si>
    <t>서울초중등문화예술교육연구회</t>
    <phoneticPr fontId="10" type="noConversion"/>
  </si>
  <si>
    <t>21-초중등-39</t>
    <phoneticPr fontId="10" type="noConversion"/>
  </si>
  <si>
    <t>서울초중등바른자세교과교육연구회</t>
  </si>
  <si>
    <t>21-초중등-40</t>
    <phoneticPr fontId="10" type="noConversion"/>
  </si>
  <si>
    <t>서울초중등영화교육연구회</t>
  </si>
  <si>
    <t>21-초중등-41</t>
    <phoneticPr fontId="10" type="noConversion"/>
  </si>
  <si>
    <t>서울초중등합창예술교육연구회</t>
  </si>
  <si>
    <t>21-신규-01</t>
    <phoneticPr fontId="10" type="noConversion"/>
  </si>
  <si>
    <t>서울초등기초학력연구회</t>
  </si>
  <si>
    <t>21-신규-02</t>
    <phoneticPr fontId="10" type="noConversion"/>
  </si>
  <si>
    <t>서울초등경제금융교육연구회</t>
  </si>
  <si>
    <t>21-신규-03</t>
  </si>
  <si>
    <t>서울중등미술교육사제동행연구회</t>
  </si>
  <si>
    <t>21-신규-04</t>
  </si>
  <si>
    <t>서울초중등레이저사격교육연구회</t>
  </si>
  <si>
    <t>21-신규-05</t>
  </si>
  <si>
    <t>초중등문화다양성교육연구회</t>
  </si>
  <si>
    <t>21-신규-06</t>
  </si>
  <si>
    <t>서울초중등 인공지능 교과교육연구회</t>
  </si>
  <si>
    <t>21-신규-07</t>
  </si>
  <si>
    <t>서울협동학습연구회</t>
  </si>
  <si>
    <t>2021 서울초중등교과교육연구회 목록</t>
    <phoneticPr fontId="1" type="noConversion"/>
  </si>
  <si>
    <t>연번</t>
    <phoneticPr fontId="1" type="noConversion"/>
  </si>
  <si>
    <t>업무용 소모품 구입비 등</t>
    <phoneticPr fontId="1" type="noConversion"/>
  </si>
  <si>
    <t>각종 유인물, 보고서, 설문지 등 제작(인쇄비) 등</t>
    <phoneticPr fontId="10" type="noConversion"/>
  </si>
  <si>
    <t>우편료, 택배비 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</si>
</sst>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0.0"/>
    <numFmt numFmtId="178" formatCode="0_);[Red]\(0\)"/>
  </numFmts>
  <fonts count="4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2"/>
      <color rgb="FF000000"/>
      <name val="굴림체"/>
      <family val="3"/>
      <charset val="129"/>
    </font>
    <font>
      <b/>
      <sz val="9"/>
      <color indexed="81"/>
      <name val="Tahoma"/>
      <family val="2"/>
    </font>
    <font>
      <sz val="11"/>
      <color rgb="FF000000"/>
      <name val="맑은 고딕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sz val="12"/>
      <color rgb="FF333333"/>
      <name val="굴림체"/>
      <family val="3"/>
      <charset val="129"/>
    </font>
    <font>
      <b/>
      <sz val="24"/>
      <color rgb="FF000000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theme="8"/>
      <name val="맑은 고딕"/>
      <family val="3"/>
      <charset val="129"/>
      <scheme val="minor"/>
    </font>
    <font>
      <b/>
      <sz val="16"/>
      <color rgb="FF0070C0"/>
      <name val="맑은 고딕"/>
      <family val="3"/>
      <charset val="129"/>
      <scheme val="minor"/>
    </font>
    <font>
      <b/>
      <sz val="14"/>
      <color rgb="FF00206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color rgb="FF00B0F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26"/>
      <color rgb="FF000000"/>
      <name val="맑은 고딕"/>
      <family val="3"/>
      <charset val="129"/>
      <scheme val="minor"/>
    </font>
    <font>
      <b/>
      <sz val="26"/>
      <color rgb="FF000000"/>
      <name val="굴림체"/>
      <family val="3"/>
      <charset val="129"/>
    </font>
    <font>
      <b/>
      <sz val="11"/>
      <color rgb="FFFF0000"/>
      <name val="맑은 고딕"/>
      <family val="3"/>
      <charset val="129"/>
    </font>
    <font>
      <sz val="14"/>
      <color rgb="FF333333"/>
      <name val="굴림체"/>
      <family val="3"/>
      <charset val="129"/>
    </font>
    <font>
      <sz val="14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rgb="FF000000"/>
      <name val="굴림체"/>
      <family val="3"/>
      <charset val="129"/>
    </font>
    <font>
      <b/>
      <sz val="18"/>
      <color rgb="FF0070C0"/>
      <name val="맑은 고딕"/>
      <family val="3"/>
      <charset val="129"/>
      <scheme val="minor"/>
    </font>
    <font>
      <b/>
      <sz val="20"/>
      <color indexed="1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4"/>
      <color rgb="FFFF0000"/>
      <name val="맑은 고딕"/>
      <family val="3"/>
      <charset val="129"/>
    </font>
    <font>
      <b/>
      <sz val="26"/>
      <color rgb="FFFF0000"/>
      <name val="맑은 고딕"/>
      <family val="3"/>
      <charset val="129"/>
      <scheme val="minor"/>
    </font>
    <font>
      <b/>
      <sz val="24"/>
      <color rgb="FFFF0000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EEECE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6E3B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9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0" borderId="0"/>
    <xf numFmtId="9" fontId="9" fillId="0" borderId="0"/>
    <xf numFmtId="0" fontId="13" fillId="0" borderId="0">
      <alignment vertical="center"/>
    </xf>
    <xf numFmtId="41" fontId="1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25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49" fontId="5" fillId="3" borderId="44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77" fontId="17" fillId="7" borderId="10" xfId="1" applyNumberFormat="1" applyFont="1" applyFill="1" applyBorder="1" applyAlignment="1">
      <alignment horizontal="right" vertical="center" indent="1"/>
    </xf>
    <xf numFmtId="41" fontId="19" fillId="7" borderId="1" xfId="1" applyFont="1" applyFill="1" applyBorder="1" applyAlignment="1">
      <alignment horizontal="right" vertical="center" indent="1"/>
    </xf>
    <xf numFmtId="0" fontId="18" fillId="7" borderId="1" xfId="0" applyFont="1" applyFill="1" applyBorder="1">
      <alignment vertical="center"/>
    </xf>
    <xf numFmtId="178" fontId="20" fillId="3" borderId="1" xfId="0" applyNumberFormat="1" applyFont="1" applyFill="1" applyBorder="1" applyAlignment="1">
      <alignment vertical="center"/>
    </xf>
    <xf numFmtId="41" fontId="18" fillId="6" borderId="54" xfId="1" applyFont="1" applyFill="1" applyBorder="1" applyAlignment="1">
      <alignment horizontal="center" vertical="center" wrapText="1"/>
    </xf>
    <xf numFmtId="41" fontId="18" fillId="6" borderId="55" xfId="1" applyFont="1" applyFill="1" applyBorder="1" applyAlignment="1">
      <alignment horizontal="center" vertical="center" wrapText="1"/>
    </xf>
    <xf numFmtId="0" fontId="18" fillId="6" borderId="48" xfId="2" applyNumberFormat="1" applyFont="1" applyFill="1" applyBorder="1" applyAlignment="1" applyProtection="1">
      <alignment horizontal="center" vertical="center" wrapText="1"/>
    </xf>
    <xf numFmtId="0" fontId="18" fillId="6" borderId="49" xfId="2" applyNumberFormat="1" applyFont="1" applyFill="1" applyBorder="1" applyAlignment="1" applyProtection="1">
      <alignment horizontal="center" vertical="center" wrapText="1"/>
    </xf>
    <xf numFmtId="178" fontId="20" fillId="3" borderId="12" xfId="0" applyNumberFormat="1" applyFont="1" applyFill="1" applyBorder="1" applyAlignment="1">
      <alignment vertical="center"/>
    </xf>
    <xf numFmtId="178" fontId="20" fillId="3" borderId="1" xfId="1" applyNumberFormat="1" applyFont="1" applyFill="1" applyBorder="1" applyAlignment="1">
      <alignment vertical="center"/>
    </xf>
    <xf numFmtId="0" fontId="18" fillId="7" borderId="28" xfId="0" applyFont="1" applyFill="1" applyBorder="1">
      <alignment vertical="center"/>
    </xf>
    <xf numFmtId="177" fontId="17" fillId="7" borderId="53" xfId="1" applyNumberFormat="1" applyFont="1" applyFill="1" applyBorder="1" applyAlignment="1">
      <alignment horizontal="right" vertical="center" indent="1"/>
    </xf>
    <xf numFmtId="0" fontId="8" fillId="2" borderId="4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vertical="center"/>
    </xf>
    <xf numFmtId="0" fontId="17" fillId="7" borderId="10" xfId="1" applyNumberFormat="1" applyFont="1" applyFill="1" applyBorder="1" applyAlignment="1">
      <alignment horizontal="right" vertical="center" indent="1"/>
    </xf>
    <xf numFmtId="41" fontId="19" fillId="7" borderId="26" xfId="1" applyFont="1" applyFill="1" applyBorder="1" applyAlignment="1">
      <alignment horizontal="right" vertical="center" indent="1"/>
    </xf>
    <xf numFmtId="41" fontId="17" fillId="7" borderId="5" xfId="1" applyFont="1" applyFill="1" applyBorder="1">
      <alignment vertical="center"/>
    </xf>
    <xf numFmtId="0" fontId="18" fillId="7" borderId="50" xfId="0" applyFont="1" applyFill="1" applyBorder="1">
      <alignment vertical="center"/>
    </xf>
    <xf numFmtId="177" fontId="17" fillId="7" borderId="51" xfId="1" applyNumberFormat="1" applyFont="1" applyFill="1" applyBorder="1" applyAlignment="1">
      <alignment horizontal="right" vertical="center" inden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0" fillId="8" borderId="0" xfId="0" applyFill="1">
      <alignment vertical="center"/>
    </xf>
    <xf numFmtId="41" fontId="0" fillId="8" borderId="0" xfId="1" applyFont="1" applyFill="1">
      <alignment vertical="center"/>
    </xf>
    <xf numFmtId="41" fontId="4" fillId="8" borderId="0" xfId="1" applyFont="1" applyFill="1" applyBorder="1">
      <alignment vertical="center"/>
    </xf>
    <xf numFmtId="0" fontId="4" fillId="8" borderId="0" xfId="0" applyFont="1" applyFill="1" applyBorder="1">
      <alignment vertical="center"/>
    </xf>
    <xf numFmtId="0" fontId="6" fillId="8" borderId="0" xfId="0" applyFont="1" applyFill="1" applyBorder="1" applyAlignment="1">
      <alignment vertical="center" wrapText="1"/>
    </xf>
    <xf numFmtId="0" fontId="0" fillId="8" borderId="0" xfId="0" applyFill="1" applyBorder="1">
      <alignment vertical="center"/>
    </xf>
    <xf numFmtId="0" fontId="7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49" fontId="0" fillId="8" borderId="0" xfId="0" applyNumberFormat="1" applyFill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right" vertical="center"/>
    </xf>
    <xf numFmtId="41" fontId="5" fillId="3" borderId="42" xfId="0" applyNumberFormat="1" applyFont="1" applyFill="1" applyBorder="1" applyAlignment="1">
      <alignment horizontal="right" vertical="center"/>
    </xf>
    <xf numFmtId="0" fontId="22" fillId="3" borderId="19" xfId="0" applyFont="1" applyFill="1" applyBorder="1" applyAlignment="1">
      <alignment vertical="center"/>
    </xf>
    <xf numFmtId="0" fontId="11" fillId="5" borderId="0" xfId="2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15" fillId="5" borderId="0" xfId="2" applyNumberFormat="1" applyFont="1" applyFill="1" applyBorder="1" applyAlignment="1" applyProtection="1">
      <alignment horizontal="center" vertical="center" wrapText="1"/>
    </xf>
    <xf numFmtId="0" fontId="18" fillId="5" borderId="0" xfId="0" applyFont="1" applyFill="1" applyBorder="1">
      <alignment vertical="center"/>
    </xf>
    <xf numFmtId="177" fontId="17" fillId="5" borderId="0" xfId="1" applyNumberFormat="1" applyFont="1" applyFill="1" applyBorder="1" applyAlignment="1">
      <alignment horizontal="right" vertical="center" indent="1"/>
    </xf>
    <xf numFmtId="0" fontId="18" fillId="7" borderId="47" xfId="0" applyFont="1" applyFill="1" applyBorder="1">
      <alignment vertical="center"/>
    </xf>
    <xf numFmtId="177" fontId="17" fillId="7" borderId="63" xfId="1" applyNumberFormat="1" applyFont="1" applyFill="1" applyBorder="1" applyAlignment="1">
      <alignment horizontal="right" vertical="center" indent="1"/>
    </xf>
    <xf numFmtId="177" fontId="17" fillId="7" borderId="62" xfId="1" applyNumberFormat="1" applyFont="1" applyFill="1" applyBorder="1" applyAlignment="1">
      <alignment horizontal="right" vertical="center" indent="1"/>
    </xf>
    <xf numFmtId="0" fontId="18" fillId="7" borderId="64" xfId="0" applyFont="1" applyFill="1" applyBorder="1">
      <alignment vertical="center"/>
    </xf>
    <xf numFmtId="0" fontId="22" fillId="7" borderId="18" xfId="0" applyFont="1" applyFill="1" applyBorder="1" applyAlignment="1">
      <alignment horizontal="center" vertical="center"/>
    </xf>
    <xf numFmtId="0" fontId="29" fillId="5" borderId="28" xfId="2" applyNumberFormat="1" applyFont="1" applyFill="1" applyBorder="1" applyAlignment="1" applyProtection="1">
      <alignment vertical="center" wrapText="1"/>
    </xf>
    <xf numFmtId="41" fontId="30" fillId="0" borderId="28" xfId="1" applyFont="1" applyBorder="1">
      <alignment vertical="center"/>
    </xf>
    <xf numFmtId="0" fontId="29" fillId="5" borderId="47" xfId="2" applyNumberFormat="1" applyFont="1" applyFill="1" applyBorder="1" applyAlignment="1" applyProtection="1">
      <alignment horizontal="center" vertical="center" wrapText="1"/>
    </xf>
    <xf numFmtId="0" fontId="29" fillId="5" borderId="50" xfId="2" applyNumberFormat="1" applyFont="1" applyFill="1" applyBorder="1" applyAlignment="1" applyProtection="1">
      <alignment horizontal="center" vertical="center" wrapText="1"/>
    </xf>
    <xf numFmtId="0" fontId="29" fillId="5" borderId="28" xfId="2" applyNumberFormat="1" applyFont="1" applyFill="1" applyBorder="1" applyAlignment="1" applyProtection="1">
      <alignment horizontal="center" vertical="center" wrapText="1"/>
    </xf>
    <xf numFmtId="0" fontId="29" fillId="5" borderId="30" xfId="2" applyNumberFormat="1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41" fontId="20" fillId="7" borderId="5" xfId="1" applyFont="1" applyFill="1" applyBorder="1">
      <alignment vertical="center"/>
    </xf>
    <xf numFmtId="41" fontId="31" fillId="8" borderId="0" xfId="1" applyFont="1" applyFill="1">
      <alignment vertical="center"/>
    </xf>
    <xf numFmtId="0" fontId="18" fillId="8" borderId="0" xfId="0" applyFont="1" applyFill="1">
      <alignment vertical="center"/>
    </xf>
    <xf numFmtId="0" fontId="18" fillId="8" borderId="0" xfId="0" applyFont="1" applyFill="1" applyBorder="1" applyAlignment="1">
      <alignment horizontal="right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41" fontId="18" fillId="2" borderId="31" xfId="1" applyFont="1" applyFill="1" applyBorder="1" applyAlignment="1">
      <alignment horizontal="center" vertical="center" wrapText="1"/>
    </xf>
    <xf numFmtId="41" fontId="18" fillId="2" borderId="41" xfId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31" fillId="8" borderId="0" xfId="0" applyFont="1" applyFill="1">
      <alignment vertical="center"/>
    </xf>
    <xf numFmtId="0" fontId="18" fillId="7" borderId="18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/>
    </xf>
    <xf numFmtId="49" fontId="18" fillId="8" borderId="7" xfId="0" applyNumberFormat="1" applyFont="1" applyFill="1" applyBorder="1" applyAlignment="1">
      <alignment horizontal="center" vertical="center"/>
    </xf>
    <xf numFmtId="41" fontId="18" fillId="8" borderId="7" xfId="1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31" fillId="8" borderId="9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1" fillId="8" borderId="11" xfId="0" applyFont="1" applyFill="1" applyBorder="1" applyAlignment="1">
      <alignment horizontal="center" vertical="center"/>
    </xf>
    <xf numFmtId="0" fontId="31" fillId="8" borderId="12" xfId="0" applyFont="1" applyFill="1" applyBorder="1" applyAlignment="1">
      <alignment horizontal="center" vertical="center"/>
    </xf>
    <xf numFmtId="0" fontId="31" fillId="8" borderId="13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32" fillId="5" borderId="27" xfId="2" applyNumberFormat="1" applyFont="1" applyFill="1" applyBorder="1" applyAlignment="1" applyProtection="1">
      <alignment horizontal="center" vertical="center" wrapText="1"/>
    </xf>
    <xf numFmtId="0" fontId="18" fillId="5" borderId="47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23" fillId="3" borderId="42" xfId="1" applyNumberFormat="1" applyFont="1" applyFill="1" applyBorder="1" applyAlignment="1">
      <alignment vertical="center" wrapText="1"/>
    </xf>
    <xf numFmtId="41" fontId="23" fillId="3" borderId="42" xfId="0" applyNumberFormat="1" applyFont="1" applyFill="1" applyBorder="1" applyAlignment="1">
      <alignment vertical="center" wrapText="1"/>
    </xf>
    <xf numFmtId="41" fontId="20" fillId="5" borderId="23" xfId="0" applyNumberFormat="1" applyFont="1" applyFill="1" applyBorder="1" applyAlignment="1">
      <alignment vertical="center" wrapText="1"/>
    </xf>
    <xf numFmtId="41" fontId="20" fillId="5" borderId="21" xfId="0" applyNumberFormat="1" applyFont="1" applyFill="1" applyBorder="1" applyAlignment="1">
      <alignment vertical="center" wrapText="1"/>
    </xf>
    <xf numFmtId="41" fontId="20" fillId="3" borderId="42" xfId="0" applyNumberFormat="1" applyFont="1" applyFill="1" applyBorder="1" applyAlignment="1">
      <alignment vertical="center" wrapText="1"/>
    </xf>
    <xf numFmtId="41" fontId="17" fillId="7" borderId="10" xfId="1" applyNumberFormat="1" applyFont="1" applyFill="1" applyBorder="1" applyAlignment="1">
      <alignment horizontal="right" vertical="center" indent="1"/>
    </xf>
    <xf numFmtId="0" fontId="18" fillId="7" borderId="26" xfId="0" applyFont="1" applyFill="1" applyBorder="1">
      <alignment vertical="center"/>
    </xf>
    <xf numFmtId="41" fontId="35" fillId="4" borderId="26" xfId="5" applyNumberFormat="1" applyFont="1" applyFill="1" applyBorder="1" applyAlignment="1">
      <alignment horizontal="center" vertical="center" wrapText="1"/>
    </xf>
    <xf numFmtId="41" fontId="35" fillId="4" borderId="35" xfId="5" applyNumberFormat="1" applyFont="1" applyFill="1" applyBorder="1" applyAlignment="1">
      <alignment horizontal="center" vertical="center" wrapText="1"/>
    </xf>
    <xf numFmtId="41" fontId="35" fillId="4" borderId="58" xfId="5" applyNumberFormat="1" applyFont="1" applyFill="1" applyBorder="1" applyAlignment="1">
      <alignment horizontal="center" vertical="center" wrapText="1"/>
    </xf>
    <xf numFmtId="0" fontId="35" fillId="7" borderId="1" xfId="6" applyNumberFormat="1" applyFont="1" applyFill="1" applyBorder="1" applyAlignment="1">
      <alignment horizontal="center" vertical="center" shrinkToFit="1"/>
    </xf>
    <xf numFmtId="41" fontId="37" fillId="7" borderId="1" xfId="5" applyNumberFormat="1" applyFont="1" applyFill="1" applyBorder="1" applyProtection="1">
      <alignment vertical="center"/>
    </xf>
    <xf numFmtId="41" fontId="38" fillId="7" borderId="37" xfId="4" applyNumberFormat="1" applyFont="1" applyFill="1" applyBorder="1" applyProtection="1">
      <alignment vertical="center"/>
    </xf>
    <xf numFmtId="0" fontId="35" fillId="7" borderId="12" xfId="6" applyNumberFormat="1" applyFont="1" applyFill="1" applyBorder="1" applyAlignment="1">
      <alignment horizontal="center" vertical="center" shrinkToFit="1"/>
    </xf>
    <xf numFmtId="41" fontId="37" fillId="7" borderId="12" xfId="5" applyNumberFormat="1" applyFont="1" applyFill="1" applyBorder="1">
      <alignment vertical="center"/>
    </xf>
    <xf numFmtId="41" fontId="37" fillId="7" borderId="60" xfId="5" applyNumberFormat="1" applyFont="1" applyFill="1" applyBorder="1">
      <alignment vertical="center"/>
    </xf>
    <xf numFmtId="41" fontId="37" fillId="7" borderId="13" xfId="5" applyNumberFormat="1" applyFont="1" applyFill="1" applyBorder="1">
      <alignment vertical="center"/>
    </xf>
    <xf numFmtId="41" fontId="38" fillId="7" borderId="37" xfId="4" applyNumberFormat="1" applyFont="1" applyFill="1" applyBorder="1">
      <alignment vertical="center"/>
    </xf>
    <xf numFmtId="0" fontId="43" fillId="5" borderId="68" xfId="7" applyFont="1" applyFill="1" applyBorder="1" applyAlignment="1">
      <alignment horizontal="center" vertical="center" shrinkToFit="1"/>
    </xf>
    <xf numFmtId="0" fontId="43" fillId="9" borderId="68" xfId="7" applyFont="1" applyFill="1" applyBorder="1" applyAlignment="1">
      <alignment horizontal="center" vertical="center" shrinkToFit="1"/>
    </xf>
    <xf numFmtId="0" fontId="43" fillId="5" borderId="69" xfId="7" applyFont="1" applyFill="1" applyBorder="1" applyAlignment="1">
      <alignment horizontal="center" vertical="center" shrinkToFit="1"/>
    </xf>
    <xf numFmtId="0" fontId="43" fillId="11" borderId="71" xfId="7" applyFont="1" applyFill="1" applyBorder="1" applyAlignment="1">
      <alignment horizontal="center" vertical="center" shrinkToFit="1"/>
    </xf>
    <xf numFmtId="0" fontId="43" fillId="11" borderId="68" xfId="7" applyFont="1" applyFill="1" applyBorder="1" applyAlignment="1">
      <alignment horizontal="center" vertical="center" shrinkToFit="1"/>
    </xf>
    <xf numFmtId="0" fontId="43" fillId="11" borderId="72" xfId="7" applyFont="1" applyFill="1" applyBorder="1" applyAlignment="1">
      <alignment horizontal="center" vertical="center" shrinkToFit="1"/>
    </xf>
    <xf numFmtId="0" fontId="43" fillId="5" borderId="70" xfId="7" applyFont="1" applyFill="1" applyBorder="1" applyAlignment="1">
      <alignment horizontal="center" vertical="center" shrinkToFit="1"/>
    </xf>
    <xf numFmtId="0" fontId="43" fillId="9" borderId="71" xfId="7" applyFont="1" applyFill="1" applyBorder="1" applyAlignment="1">
      <alignment horizontal="center" vertical="center" shrinkToFit="1"/>
    </xf>
    <xf numFmtId="0" fontId="43" fillId="9" borderId="72" xfId="7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3" fillId="5" borderId="77" xfId="7" applyFont="1" applyFill="1" applyBorder="1" applyAlignment="1">
      <alignment horizontal="center" vertical="center" shrinkToFit="1"/>
    </xf>
    <xf numFmtId="0" fontId="43" fillId="5" borderId="78" xfId="7" applyFont="1" applyFill="1" applyBorder="1" applyAlignment="1">
      <alignment horizontal="center" vertical="center" shrinkToFit="1"/>
    </xf>
    <xf numFmtId="0" fontId="30" fillId="5" borderId="78" xfId="7" applyFont="1" applyFill="1" applyBorder="1" applyAlignment="1">
      <alignment horizontal="center" vertical="center" shrinkToFit="1"/>
    </xf>
    <xf numFmtId="0" fontId="43" fillId="5" borderId="79" xfId="7" applyFont="1" applyFill="1" applyBorder="1" applyAlignment="1">
      <alignment horizontal="center" vertical="center" shrinkToFit="1"/>
    </xf>
    <xf numFmtId="0" fontId="43" fillId="11" borderId="75" xfId="7" applyFont="1" applyFill="1" applyBorder="1" applyAlignment="1">
      <alignment horizontal="center" vertical="center" shrinkToFit="1"/>
    </xf>
    <xf numFmtId="0" fontId="43" fillId="11" borderId="78" xfId="7" applyFont="1" applyFill="1" applyBorder="1" applyAlignment="1">
      <alignment horizontal="center" vertical="center" shrinkToFit="1"/>
    </xf>
    <xf numFmtId="0" fontId="30" fillId="11" borderId="78" xfId="7" applyFont="1" applyFill="1" applyBorder="1" applyAlignment="1">
      <alignment horizontal="center" vertical="center" shrinkToFit="1"/>
    </xf>
    <xf numFmtId="0" fontId="30" fillId="11" borderId="78" xfId="8" applyFont="1" applyFill="1" applyBorder="1" applyAlignment="1">
      <alignment horizontal="center" vertical="center" shrinkToFit="1"/>
    </xf>
    <xf numFmtId="0" fontId="43" fillId="11" borderId="76" xfId="7" applyFont="1" applyFill="1" applyBorder="1" applyAlignment="1">
      <alignment horizontal="center" vertical="center" shrinkToFit="1"/>
    </xf>
    <xf numFmtId="0" fontId="43" fillId="12" borderId="75" xfId="7" applyFont="1" applyFill="1" applyBorder="1" applyAlignment="1">
      <alignment horizontal="center" vertical="center" shrinkToFit="1"/>
    </xf>
    <xf numFmtId="0" fontId="43" fillId="12" borderId="78" xfId="7" applyFont="1" applyFill="1" applyBorder="1" applyAlignment="1">
      <alignment horizontal="center" vertical="center" shrinkToFit="1"/>
    </xf>
    <xf numFmtId="0" fontId="43" fillId="12" borderId="76" xfId="7" applyFont="1" applyFill="1" applyBorder="1" applyAlignment="1">
      <alignment horizontal="center" vertical="center" shrinkToFit="1"/>
    </xf>
    <xf numFmtId="0" fontId="41" fillId="8" borderId="5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8" fillId="6" borderId="45" xfId="0" applyFont="1" applyFill="1" applyBorder="1" applyAlignment="1">
      <alignment horizontal="left" vertical="center" wrapText="1"/>
    </xf>
    <xf numFmtId="0" fontId="8" fillId="6" borderId="46" xfId="0" applyFont="1" applyFill="1" applyBorder="1" applyAlignment="1">
      <alignment horizontal="left" vertical="center" wrapText="1"/>
    </xf>
    <xf numFmtId="0" fontId="8" fillId="6" borderId="46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left" vertical="center"/>
    </xf>
    <xf numFmtId="0" fontId="24" fillId="2" borderId="42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41" fontId="23" fillId="5" borderId="23" xfId="1" applyFont="1" applyFill="1" applyBorder="1" applyAlignment="1">
      <alignment horizontal="center" vertical="center" wrapText="1"/>
    </xf>
    <xf numFmtId="41" fontId="23" fillId="5" borderId="21" xfId="1" applyFont="1" applyFill="1" applyBorder="1" applyAlignment="1">
      <alignment horizontal="center" vertical="center" wrapText="1"/>
    </xf>
    <xf numFmtId="41" fontId="23" fillId="5" borderId="19" xfId="1" applyFont="1" applyFill="1" applyBorder="1" applyAlignment="1">
      <alignment horizontal="center" vertical="center" wrapText="1"/>
    </xf>
    <xf numFmtId="3" fontId="23" fillId="5" borderId="23" xfId="0" applyNumberFormat="1" applyFont="1" applyFill="1" applyBorder="1" applyAlignment="1">
      <alignment horizontal="center" vertical="center" wrapText="1"/>
    </xf>
    <xf numFmtId="3" fontId="23" fillId="5" borderId="21" xfId="0" applyNumberFormat="1" applyFont="1" applyFill="1" applyBorder="1" applyAlignment="1">
      <alignment horizontal="center" vertical="center" wrapText="1"/>
    </xf>
    <xf numFmtId="3" fontId="23" fillId="5" borderId="19" xfId="0" applyNumberFormat="1" applyFont="1" applyFill="1" applyBorder="1" applyAlignment="1">
      <alignment horizontal="center" vertical="center" wrapText="1"/>
    </xf>
    <xf numFmtId="41" fontId="20" fillId="8" borderId="23" xfId="0" applyNumberFormat="1" applyFont="1" applyFill="1" applyBorder="1" applyAlignment="1">
      <alignment horizontal="center" vertical="center" wrapText="1"/>
    </xf>
    <xf numFmtId="41" fontId="20" fillId="8" borderId="21" xfId="0" applyNumberFormat="1" applyFont="1" applyFill="1" applyBorder="1" applyAlignment="1">
      <alignment horizontal="center" vertical="center" wrapText="1"/>
    </xf>
    <xf numFmtId="41" fontId="20" fillId="8" borderId="19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16" fillId="0" borderId="0" xfId="2" applyNumberFormat="1" applyFont="1" applyAlignment="1" applyProtection="1">
      <alignment horizontal="center"/>
    </xf>
    <xf numFmtId="0" fontId="2" fillId="7" borderId="65" xfId="0" applyFont="1" applyFill="1" applyBorder="1" applyAlignment="1">
      <alignment horizontal="center" vertical="center"/>
    </xf>
    <xf numFmtId="0" fontId="4" fillId="7" borderId="66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32" fillId="5" borderId="52" xfId="2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2" fillId="5" borderId="48" xfId="2" applyNumberFormat="1" applyFont="1" applyFill="1" applyBorder="1" applyAlignment="1" applyProtection="1">
      <alignment horizontal="center" vertical="center" wrapText="1"/>
    </xf>
    <xf numFmtId="0" fontId="32" fillId="5" borderId="29" xfId="2" applyNumberFormat="1" applyFont="1" applyFill="1" applyBorder="1" applyAlignment="1" applyProtection="1">
      <alignment horizontal="center" vertical="center" wrapText="1"/>
    </xf>
    <xf numFmtId="0" fontId="32" fillId="5" borderId="56" xfId="2" applyNumberFormat="1" applyFont="1" applyFill="1" applyBorder="1" applyAlignment="1" applyProtection="1">
      <alignment horizontal="center" vertical="center" wrapText="1"/>
    </xf>
    <xf numFmtId="0" fontId="40" fillId="0" borderId="0" xfId="2" applyNumberFormat="1" applyFont="1" applyAlignment="1" applyProtection="1">
      <alignment horizontal="center"/>
    </xf>
    <xf numFmtId="41" fontId="20" fillId="7" borderId="23" xfId="0" applyNumberFormat="1" applyFont="1" applyFill="1" applyBorder="1" applyAlignment="1">
      <alignment horizontal="center" vertical="center" wrapText="1"/>
    </xf>
    <xf numFmtId="41" fontId="20" fillId="7" borderId="21" xfId="0" applyNumberFormat="1" applyFont="1" applyFill="1" applyBorder="1" applyAlignment="1">
      <alignment horizontal="center" vertical="center" wrapText="1"/>
    </xf>
    <xf numFmtId="41" fontId="20" fillId="7" borderId="19" xfId="0" applyNumberFormat="1" applyFont="1" applyFill="1" applyBorder="1" applyAlignment="1">
      <alignment horizontal="center" vertical="center" wrapText="1"/>
    </xf>
    <xf numFmtId="0" fontId="26" fillId="0" borderId="0" xfId="2" applyNumberFormat="1" applyFont="1" applyAlignment="1" applyProtection="1">
      <alignment horizontal="center" vertical="center" wrapText="1"/>
    </xf>
    <xf numFmtId="0" fontId="27" fillId="0" borderId="0" xfId="2" applyNumberFormat="1" applyFont="1" applyAlignment="1" applyProtection="1">
      <alignment horizontal="center" vertical="center" wrapText="1"/>
    </xf>
    <xf numFmtId="0" fontId="22" fillId="7" borderId="21" xfId="0" applyFont="1" applyFill="1" applyBorder="1" applyAlignment="1">
      <alignment horizontal="center" vertical="center"/>
    </xf>
    <xf numFmtId="0" fontId="26" fillId="0" borderId="57" xfId="2" applyNumberFormat="1" applyFont="1" applyBorder="1" applyAlignment="1" applyProtection="1">
      <alignment horizontal="center" vertical="center" wrapText="1"/>
    </xf>
    <xf numFmtId="41" fontId="35" fillId="4" borderId="45" xfId="5" applyNumberFormat="1" applyFont="1" applyFill="1" applyBorder="1" applyAlignment="1">
      <alignment horizontal="center" vertical="center" wrapText="1"/>
    </xf>
    <xf numFmtId="41" fontId="35" fillId="4" borderId="46" xfId="5" applyNumberFormat="1" applyFont="1" applyFill="1" applyBorder="1" applyAlignment="1">
      <alignment horizontal="center" vertical="center" wrapText="1"/>
    </xf>
    <xf numFmtId="41" fontId="35" fillId="4" borderId="15" xfId="5" applyNumberFormat="1" applyFont="1" applyFill="1" applyBorder="1" applyAlignment="1">
      <alignment horizontal="center" vertical="center" wrapText="1"/>
    </xf>
    <xf numFmtId="41" fontId="35" fillId="4" borderId="26" xfId="5" applyNumberFormat="1" applyFont="1" applyFill="1" applyBorder="1" applyAlignment="1">
      <alignment horizontal="center" vertical="center" wrapText="1"/>
    </xf>
    <xf numFmtId="41" fontId="35" fillId="4" borderId="2" xfId="5" applyNumberFormat="1" applyFont="1" applyFill="1" applyBorder="1" applyAlignment="1">
      <alignment horizontal="center" vertical="center" wrapText="1"/>
    </xf>
    <xf numFmtId="41" fontId="28" fillId="4" borderId="34" xfId="5" applyNumberFormat="1" applyFont="1" applyFill="1" applyBorder="1" applyAlignment="1">
      <alignment horizontal="center" vertical="center" wrapText="1"/>
    </xf>
    <xf numFmtId="41" fontId="28" fillId="4" borderId="37" xfId="5" applyNumberFormat="1" applyFont="1" applyFill="1" applyBorder="1" applyAlignment="1">
      <alignment horizontal="center" vertical="center" wrapText="1"/>
    </xf>
    <xf numFmtId="41" fontId="28" fillId="4" borderId="38" xfId="5" applyNumberFormat="1" applyFont="1" applyFill="1" applyBorder="1" applyAlignment="1">
      <alignment horizontal="center" vertical="center" wrapText="1"/>
    </xf>
    <xf numFmtId="41" fontId="35" fillId="4" borderId="36" xfId="5" applyNumberFormat="1" applyFont="1" applyFill="1" applyBorder="1" applyAlignment="1">
      <alignment horizontal="center" vertical="center" wrapText="1"/>
    </xf>
    <xf numFmtId="41" fontId="35" fillId="4" borderId="24" xfId="5" applyNumberFormat="1" applyFont="1" applyFill="1" applyBorder="1" applyAlignment="1">
      <alignment horizontal="center" vertical="center" wrapText="1"/>
    </xf>
    <xf numFmtId="0" fontId="35" fillId="4" borderId="7" xfId="4" applyNumberFormat="1" applyFont="1" applyFill="1" applyBorder="1" applyAlignment="1">
      <alignment horizontal="center" vertical="center" wrapText="1"/>
    </xf>
    <xf numFmtId="0" fontId="35" fillId="4" borderId="1" xfId="4" applyNumberFormat="1" applyFont="1" applyFill="1" applyBorder="1" applyAlignment="1">
      <alignment horizontal="center" vertical="center" wrapText="1"/>
    </xf>
    <xf numFmtId="0" fontId="35" fillId="4" borderId="26" xfId="4" applyNumberFormat="1" applyFont="1" applyFill="1" applyBorder="1" applyAlignment="1">
      <alignment horizontal="center" vertical="center" wrapText="1"/>
    </xf>
    <xf numFmtId="0" fontId="35" fillId="4" borderId="6" xfId="4" applyNumberFormat="1" applyFont="1" applyFill="1" applyBorder="1" applyAlignment="1">
      <alignment horizontal="center" vertical="center"/>
    </xf>
    <xf numFmtId="0" fontId="35" fillId="4" borderId="9" xfId="4" applyNumberFormat="1" applyFont="1" applyFill="1" applyBorder="1" applyAlignment="1">
      <alignment horizontal="center" vertical="center"/>
    </xf>
    <xf numFmtId="0" fontId="35" fillId="4" borderId="25" xfId="4" applyNumberFormat="1" applyFont="1" applyFill="1" applyBorder="1" applyAlignment="1">
      <alignment horizontal="center" vertical="center"/>
    </xf>
    <xf numFmtId="0" fontId="35" fillId="4" borderId="32" xfId="4" applyNumberFormat="1" applyFont="1" applyFill="1" applyBorder="1" applyAlignment="1">
      <alignment horizontal="center" vertical="center" wrapText="1"/>
    </xf>
    <xf numFmtId="0" fontId="35" fillId="4" borderId="33" xfId="4" applyNumberFormat="1" applyFont="1" applyFill="1" applyBorder="1" applyAlignment="1">
      <alignment horizontal="center" vertical="center" wrapText="1"/>
    </xf>
    <xf numFmtId="0" fontId="36" fillId="7" borderId="25" xfId="4" applyNumberFormat="1" applyFont="1" applyFill="1" applyBorder="1" applyAlignment="1">
      <alignment horizontal="center" vertical="center" wrapText="1"/>
    </xf>
    <xf numFmtId="0" fontId="36" fillId="7" borderId="16" xfId="4" applyNumberFormat="1" applyFont="1" applyFill="1" applyBorder="1" applyAlignment="1">
      <alignment horizontal="center" vertical="center" wrapText="1"/>
    </xf>
    <xf numFmtId="41" fontId="37" fillId="7" borderId="60" xfId="5" applyNumberFormat="1" applyFont="1" applyFill="1" applyBorder="1" applyAlignment="1">
      <alignment horizontal="center" vertical="center"/>
    </xf>
    <xf numFmtId="41" fontId="37" fillId="7" borderId="61" xfId="5" applyNumberFormat="1" applyFont="1" applyFill="1" applyBorder="1" applyAlignment="1">
      <alignment horizontal="center" vertical="center"/>
    </xf>
    <xf numFmtId="41" fontId="37" fillId="7" borderId="44" xfId="5" applyNumberFormat="1" applyFont="1" applyFill="1" applyBorder="1" applyAlignment="1">
      <alignment horizontal="center" vertical="center"/>
    </xf>
    <xf numFmtId="0" fontId="36" fillId="7" borderId="26" xfId="4" applyNumberFormat="1" applyFont="1" applyFill="1" applyBorder="1" applyAlignment="1">
      <alignment horizontal="center" vertical="center" wrapText="1"/>
    </xf>
    <xf numFmtId="0" fontId="36" fillId="7" borderId="59" xfId="4" applyNumberFormat="1" applyFont="1" applyFill="1" applyBorder="1" applyAlignment="1">
      <alignment horizontal="center" vertical="center" wrapText="1"/>
    </xf>
    <xf numFmtId="0" fontId="42" fillId="9" borderId="71" xfId="4" applyFont="1" applyFill="1" applyBorder="1" applyAlignment="1">
      <alignment horizontal="center" vertical="center" shrinkToFit="1"/>
    </xf>
    <xf numFmtId="0" fontId="42" fillId="9" borderId="72" xfId="4" applyFont="1" applyFill="1" applyBorder="1" applyAlignment="1">
      <alignment horizontal="center" vertical="center" shrinkToFit="1"/>
    </xf>
    <xf numFmtId="0" fontId="42" fillId="10" borderId="75" xfId="4" applyFont="1" applyFill="1" applyBorder="1" applyAlignment="1">
      <alignment horizontal="center" vertical="center" shrinkToFit="1"/>
    </xf>
    <xf numFmtId="0" fontId="42" fillId="10" borderId="76" xfId="4" applyFont="1" applyFill="1" applyBorder="1" applyAlignment="1">
      <alignment horizontal="center" vertical="center" shrinkToFit="1"/>
    </xf>
    <xf numFmtId="0" fontId="8" fillId="9" borderId="34" xfId="0" applyFont="1" applyFill="1" applyBorder="1" applyAlignment="1">
      <alignment horizontal="center" vertical="center"/>
    </xf>
    <xf numFmtId="0" fontId="8" fillId="9" borderId="73" xfId="0" applyFont="1" applyFill="1" applyBorder="1" applyAlignment="1">
      <alignment horizontal="center" vertical="center"/>
    </xf>
  </cellXfs>
  <cellStyles count="9">
    <cellStyle name="백분율 2" xfId="3"/>
    <cellStyle name="쉼표 [0]" xfId="1" builtinId="6"/>
    <cellStyle name="쉼표 [0] 2" xfId="5"/>
    <cellStyle name="표준" xfId="0" builtinId="0"/>
    <cellStyle name="표준 2" xfId="2"/>
    <cellStyle name="표준 2 2" xfId="4"/>
    <cellStyle name="표준 3 2" xfId="6"/>
    <cellStyle name="표준 3 5" xfId="7"/>
    <cellStyle name="표준 3 5 2" xfId="8"/>
  </cellStyles>
  <dxfs count="0"/>
  <tableStyles count="0" defaultTableStyle="TableStyleMedium2" defaultPivotStyle="PivotStyleLight16"/>
  <colors>
    <mruColors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81642</xdr:colOff>
      <xdr:row>2</xdr:row>
      <xdr:rowOff>13606</xdr:rowOff>
    </xdr:from>
    <xdr:to>
      <xdr:col>12</xdr:col>
      <xdr:colOff>452282</xdr:colOff>
      <xdr:row>10</xdr:row>
      <xdr:rowOff>264711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7285" y="1646463"/>
          <a:ext cx="3772426" cy="525853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7</xdr:col>
      <xdr:colOff>462643</xdr:colOff>
      <xdr:row>1</xdr:row>
      <xdr:rowOff>312964</xdr:rowOff>
    </xdr:from>
    <xdr:to>
      <xdr:col>11</xdr:col>
      <xdr:colOff>598715</xdr:colOff>
      <xdr:row>2</xdr:row>
      <xdr:rowOff>13608</xdr:rowOff>
    </xdr:to>
    <xdr:sp macro="" textlink="">
      <xdr:nvSpPr>
        <xdr:cNvPr id="3" name="TextBox 2"/>
        <xdr:cNvSpPr txBox="1"/>
      </xdr:nvSpPr>
      <xdr:spPr>
        <a:xfrm>
          <a:off x="13498286" y="1319893"/>
          <a:ext cx="2857500" cy="326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200" b="1">
              <a:solidFill>
                <a:srgbClr val="FF0000"/>
              </a:solidFill>
            </a:rPr>
            <a:t>정산서 목차 앞 페이지에 부착하세요</a:t>
          </a:r>
          <a:r>
            <a:rPr lang="en-US" altLang="ko-KR" sz="1200" b="1">
              <a:solidFill>
                <a:srgbClr val="FF0000"/>
              </a:solidFill>
            </a:rPr>
            <a:t>. </a:t>
          </a:r>
          <a:endParaRPr lang="ko-KR" altLang="en-US" sz="12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211.114.36.8\Documents%20and%20Settings\&#44368;&#49688;&#54617;&#49845;\&#48148;&#53461;%20&#54868;&#47732;\2004_work\2004&#47680;&#54000;&#51088;&#47308;&#44060;&#48156;\10&#50900;%20&#51333;&#54633;&#54217;&#44032;\2004&#49900;&#49324;&#50948;&#50896;\&#51333;&#54633;&#54217;&#44032;&#49900;&#49324;&#50948;&#50896;&#47749;&#45800;_&#48120;&#49828;&#53552;&#454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당기초"/>
      <sheetName val="FAX"/>
      <sheetName val="출석부확인용"/>
      <sheetName val="FAX (2)"/>
      <sheetName val="발송용"/>
      <sheetName val="위촉대장"/>
      <sheetName val="색인"/>
      <sheetName val="라벨2"/>
      <sheetName val="라벨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2"/>
  <sheetViews>
    <sheetView tabSelected="1" zoomScale="70" zoomScaleNormal="70" workbookViewId="0">
      <selection sqref="A1:XFD1048576"/>
    </sheetView>
  </sheetViews>
  <sheetFormatPr defaultRowHeight="16.5" x14ac:dyDescent="0.3"/>
  <cols>
    <col min="1" max="1" width="3.375" customWidth="1"/>
    <col min="2" max="2" width="11.375" style="4" customWidth="1"/>
    <col min="3" max="3" width="16.625" style="4" customWidth="1"/>
    <col min="4" max="4" width="29.875" style="4" customWidth="1"/>
    <col min="5" max="5" width="16.625" style="4" customWidth="1"/>
    <col min="6" max="6" width="22.25" customWidth="1"/>
    <col min="7" max="7" width="51.25" style="2" customWidth="1"/>
    <col min="8" max="8" width="21.125" customWidth="1"/>
    <col min="9" max="9" width="4.25" customWidth="1"/>
    <col min="10" max="10" width="28.25" customWidth="1"/>
    <col min="11" max="11" width="20" style="3" customWidth="1"/>
    <col min="12" max="12" width="20.875" style="3" customWidth="1"/>
    <col min="13" max="13" width="20.375" style="3" customWidth="1"/>
    <col min="14" max="14" width="27.375" customWidth="1"/>
    <col min="15" max="15" width="9" customWidth="1"/>
  </cols>
  <sheetData>
    <row r="1" spans="2:14" ht="85.5" customHeight="1" thickBot="1" x14ac:dyDescent="0.35">
      <c r="B1" s="154" t="s">
        <v>45</v>
      </c>
      <c r="C1" s="154"/>
      <c r="D1" s="154"/>
      <c r="E1" s="154"/>
      <c r="F1" s="154"/>
      <c r="G1" s="154"/>
      <c r="H1" s="154"/>
      <c r="J1" s="40"/>
      <c r="K1" s="41"/>
      <c r="L1" s="41"/>
      <c r="M1" s="41"/>
      <c r="N1" s="40"/>
    </row>
    <row r="2" spans="2:14" ht="44.45" customHeight="1" thickBot="1" x14ac:dyDescent="0.35">
      <c r="B2" s="28" t="s">
        <v>49</v>
      </c>
      <c r="C2" s="161" t="s">
        <v>51</v>
      </c>
      <c r="D2" s="162"/>
      <c r="E2" s="162"/>
      <c r="F2" s="39" t="s">
        <v>50</v>
      </c>
      <c r="G2" s="107" t="s">
        <v>84</v>
      </c>
      <c r="H2" s="55"/>
      <c r="J2" s="40"/>
      <c r="K2" s="41"/>
      <c r="L2" s="41"/>
      <c r="M2" s="41"/>
      <c r="N2" s="40"/>
    </row>
    <row r="3" spans="2:14" ht="44.45" customHeight="1" thickBot="1" x14ac:dyDescent="0.35">
      <c r="B3" s="7" t="s">
        <v>47</v>
      </c>
      <c r="C3" s="163"/>
      <c r="D3" s="164"/>
      <c r="E3" s="164"/>
      <c r="F3" s="164"/>
      <c r="G3" s="165"/>
      <c r="H3" s="109">
        <v>1000000</v>
      </c>
      <c r="J3" s="40"/>
      <c r="K3" s="41"/>
      <c r="L3" s="41"/>
      <c r="M3" s="41"/>
      <c r="N3" s="40"/>
    </row>
    <row r="4" spans="2:14" s="5" customFormat="1" ht="44.45" customHeight="1" thickBot="1" x14ac:dyDescent="0.35">
      <c r="B4" s="7" t="s">
        <v>48</v>
      </c>
      <c r="C4" s="166"/>
      <c r="D4" s="167"/>
      <c r="E4" s="167"/>
      <c r="F4" s="167"/>
      <c r="G4" s="168"/>
      <c r="H4" s="110">
        <v>0</v>
      </c>
      <c r="I4" s="6"/>
      <c r="J4" s="153" t="s">
        <v>90</v>
      </c>
      <c r="K4" s="153"/>
      <c r="L4" s="42"/>
      <c r="M4" s="42"/>
      <c r="N4" s="43"/>
    </row>
    <row r="5" spans="2:14" s="5" customFormat="1" ht="44.45" customHeight="1" thickBot="1" x14ac:dyDescent="0.35">
      <c r="B5" s="155" t="s">
        <v>71</v>
      </c>
      <c r="C5" s="155"/>
      <c r="D5" s="155"/>
      <c r="E5" s="155"/>
      <c r="F5" s="155"/>
      <c r="G5" s="155"/>
      <c r="H5" s="155"/>
      <c r="I5" s="6"/>
      <c r="J5" s="77" t="s">
        <v>38</v>
      </c>
      <c r="K5" s="78">
        <f>SUM(K7:K17)</f>
        <v>0</v>
      </c>
      <c r="L5" s="79"/>
      <c r="M5" s="80"/>
      <c r="N5" s="81" t="s">
        <v>2</v>
      </c>
    </row>
    <row r="6" spans="2:14" ht="42.75" customHeight="1" thickBot="1" x14ac:dyDescent="0.35">
      <c r="B6" s="72" t="s">
        <v>39</v>
      </c>
      <c r="C6" s="73" t="s">
        <v>81</v>
      </c>
      <c r="D6" s="73" t="s">
        <v>82</v>
      </c>
      <c r="E6" s="73" t="s">
        <v>68</v>
      </c>
      <c r="F6" s="74" t="s">
        <v>69</v>
      </c>
      <c r="G6" s="75" t="s">
        <v>83</v>
      </c>
      <c r="H6" s="76" t="s">
        <v>70</v>
      </c>
      <c r="J6" s="82" t="s">
        <v>4</v>
      </c>
      <c r="K6" s="83" t="s">
        <v>34</v>
      </c>
      <c r="L6" s="84" t="s">
        <v>35</v>
      </c>
      <c r="M6" s="84" t="s">
        <v>36</v>
      </c>
      <c r="N6" s="85" t="s">
        <v>37</v>
      </c>
    </row>
    <row r="7" spans="2:14" ht="50.1" customHeight="1" x14ac:dyDescent="0.3">
      <c r="B7" s="29">
        <v>1</v>
      </c>
      <c r="C7" s="51"/>
      <c r="D7" s="51"/>
      <c r="E7" s="10"/>
      <c r="F7" s="10"/>
      <c r="G7" s="11"/>
      <c r="H7" s="12"/>
      <c r="J7" s="86" t="s">
        <v>63</v>
      </c>
      <c r="K7" s="25"/>
      <c r="L7" s="18">
        <f>SUMIF($F$7:$F$26,J7,$H$7:$H$26)</f>
        <v>0</v>
      </c>
      <c r="M7" s="17">
        <f>K7-L7</f>
        <v>0</v>
      </c>
      <c r="N7" s="16">
        <f>100*L7/$H$3</f>
        <v>0</v>
      </c>
    </row>
    <row r="8" spans="2:14" ht="50.1" customHeight="1" x14ac:dyDescent="0.3">
      <c r="B8" s="30">
        <v>2</v>
      </c>
      <c r="C8" s="51"/>
      <c r="D8" s="51"/>
      <c r="E8" s="10"/>
      <c r="F8" s="10"/>
      <c r="G8" s="8"/>
      <c r="H8" s="9"/>
      <c r="J8" s="86" t="s">
        <v>6</v>
      </c>
      <c r="K8" s="19"/>
      <c r="L8" s="18">
        <f>SUMIF($F$7:$F$26,J8,$H$7:$H$26)</f>
        <v>0</v>
      </c>
      <c r="M8" s="17">
        <f t="shared" ref="M8:M16" si="0">K8-L8</f>
        <v>0</v>
      </c>
      <c r="N8" s="16">
        <f t="shared" ref="N8:N17" si="1">100*L8/$H$3</f>
        <v>0</v>
      </c>
    </row>
    <row r="9" spans="2:14" ht="50.1" customHeight="1" x14ac:dyDescent="0.3">
      <c r="B9" s="30">
        <v>3</v>
      </c>
      <c r="C9" s="51"/>
      <c r="D9" s="51"/>
      <c r="E9" s="10"/>
      <c r="F9" s="10"/>
      <c r="G9" s="8"/>
      <c r="H9" s="9"/>
      <c r="J9" s="86" t="s">
        <v>8</v>
      </c>
      <c r="K9" s="19"/>
      <c r="L9" s="18">
        <f t="shared" ref="L9:L17" si="2">SUMIF($F$7:$F$26,J9,$H$7:$H$26)</f>
        <v>0</v>
      </c>
      <c r="M9" s="17">
        <f t="shared" si="0"/>
        <v>0</v>
      </c>
      <c r="N9" s="16">
        <f t="shared" si="1"/>
        <v>0</v>
      </c>
    </row>
    <row r="10" spans="2:14" ht="50.1" customHeight="1" x14ac:dyDescent="0.3">
      <c r="B10" s="30">
        <v>4</v>
      </c>
      <c r="C10" s="51"/>
      <c r="D10" s="51"/>
      <c r="E10" s="10"/>
      <c r="F10" s="10"/>
      <c r="G10" s="8"/>
      <c r="H10" s="9"/>
      <c r="J10" s="86" t="s">
        <v>10</v>
      </c>
      <c r="K10" s="19"/>
      <c r="L10" s="18">
        <f t="shared" si="2"/>
        <v>0</v>
      </c>
      <c r="M10" s="17">
        <f t="shared" si="0"/>
        <v>0</v>
      </c>
      <c r="N10" s="16">
        <f t="shared" si="1"/>
        <v>0</v>
      </c>
    </row>
    <row r="11" spans="2:14" ht="50.1" customHeight="1" x14ac:dyDescent="0.3">
      <c r="B11" s="30">
        <v>5</v>
      </c>
      <c r="C11" s="51"/>
      <c r="D11" s="51"/>
      <c r="E11" s="10"/>
      <c r="F11" s="10"/>
      <c r="G11" s="8"/>
      <c r="H11" s="9"/>
      <c r="J11" s="86" t="s">
        <v>29</v>
      </c>
      <c r="K11" s="19"/>
      <c r="L11" s="18">
        <f t="shared" si="2"/>
        <v>0</v>
      </c>
      <c r="M11" s="17">
        <f t="shared" si="0"/>
        <v>0</v>
      </c>
      <c r="N11" s="16">
        <f t="shared" si="1"/>
        <v>0</v>
      </c>
    </row>
    <row r="12" spans="2:14" ht="50.1" customHeight="1" x14ac:dyDescent="0.3">
      <c r="B12" s="30">
        <v>6</v>
      </c>
      <c r="C12" s="51"/>
      <c r="D12" s="51"/>
      <c r="E12" s="10"/>
      <c r="F12" s="10"/>
      <c r="G12" s="8"/>
      <c r="H12" s="9"/>
      <c r="J12" s="86" t="s">
        <v>41</v>
      </c>
      <c r="K12" s="19"/>
      <c r="L12" s="18">
        <f t="shared" si="2"/>
        <v>0</v>
      </c>
      <c r="M12" s="17">
        <f t="shared" si="0"/>
        <v>0</v>
      </c>
      <c r="N12" s="16">
        <f t="shared" si="1"/>
        <v>0</v>
      </c>
    </row>
    <row r="13" spans="2:14" ht="50.1" customHeight="1" x14ac:dyDescent="0.3">
      <c r="B13" s="30">
        <v>7</v>
      </c>
      <c r="C13" s="51"/>
      <c r="D13" s="51"/>
      <c r="E13" s="10"/>
      <c r="F13" s="10"/>
      <c r="G13" s="8"/>
      <c r="H13" s="9"/>
      <c r="I13" s="1"/>
      <c r="J13" s="86" t="s">
        <v>30</v>
      </c>
      <c r="K13" s="19"/>
      <c r="L13" s="18">
        <f t="shared" si="2"/>
        <v>0</v>
      </c>
      <c r="M13" s="17">
        <f t="shared" si="0"/>
        <v>0</v>
      </c>
      <c r="N13" s="16">
        <f t="shared" si="1"/>
        <v>0</v>
      </c>
    </row>
    <row r="14" spans="2:14" ht="50.1" customHeight="1" x14ac:dyDescent="0.3">
      <c r="B14" s="30">
        <v>8</v>
      </c>
      <c r="C14" s="51"/>
      <c r="D14" s="51"/>
      <c r="E14" s="10"/>
      <c r="F14" s="10"/>
      <c r="G14" s="8"/>
      <c r="H14" s="9"/>
      <c r="J14" s="86" t="s">
        <v>31</v>
      </c>
      <c r="K14" s="19"/>
      <c r="L14" s="18">
        <f t="shared" si="2"/>
        <v>0</v>
      </c>
      <c r="M14" s="17">
        <f t="shared" si="0"/>
        <v>0</v>
      </c>
      <c r="N14" s="16">
        <f t="shared" si="1"/>
        <v>0</v>
      </c>
    </row>
    <row r="15" spans="2:14" ht="50.1" customHeight="1" x14ac:dyDescent="0.3">
      <c r="B15" s="30">
        <v>9</v>
      </c>
      <c r="C15" s="51"/>
      <c r="D15" s="51"/>
      <c r="E15" s="10"/>
      <c r="F15" s="10"/>
      <c r="G15" s="8"/>
      <c r="H15" s="9"/>
      <c r="J15" s="86" t="s">
        <v>32</v>
      </c>
      <c r="K15" s="19"/>
      <c r="L15" s="18">
        <f t="shared" si="2"/>
        <v>0</v>
      </c>
      <c r="M15" s="17">
        <f t="shared" si="0"/>
        <v>0</v>
      </c>
      <c r="N15" s="16">
        <f t="shared" si="1"/>
        <v>0</v>
      </c>
    </row>
    <row r="16" spans="2:14" ht="50.1" customHeight="1" x14ac:dyDescent="0.3">
      <c r="B16" s="30">
        <v>10</v>
      </c>
      <c r="C16" s="51"/>
      <c r="D16" s="51"/>
      <c r="E16" s="10"/>
      <c r="F16" s="10"/>
      <c r="G16" s="8"/>
      <c r="H16" s="9"/>
      <c r="J16" s="90" t="s">
        <v>40</v>
      </c>
      <c r="K16" s="19"/>
      <c r="L16" s="18">
        <f t="shared" si="2"/>
        <v>0</v>
      </c>
      <c r="M16" s="17">
        <f t="shared" si="0"/>
        <v>0</v>
      </c>
      <c r="N16" s="16">
        <f t="shared" si="1"/>
        <v>0</v>
      </c>
    </row>
    <row r="17" spans="1:14" ht="50.1" customHeight="1" thickBot="1" x14ac:dyDescent="0.35">
      <c r="B17" s="30">
        <v>11</v>
      </c>
      <c r="C17" s="51"/>
      <c r="D17" s="51"/>
      <c r="E17" s="10"/>
      <c r="F17" s="10"/>
      <c r="G17" s="8"/>
      <c r="H17" s="9"/>
      <c r="J17" s="87" t="s">
        <v>11</v>
      </c>
      <c r="K17" s="24"/>
      <c r="L17" s="115">
        <f t="shared" si="2"/>
        <v>0</v>
      </c>
      <c r="M17" s="34">
        <f>K17-L17</f>
        <v>0</v>
      </c>
      <c r="N17" s="16">
        <f t="shared" si="1"/>
        <v>0</v>
      </c>
    </row>
    <row r="18" spans="1:14" ht="50.1" customHeight="1" thickBot="1" x14ac:dyDescent="0.35">
      <c r="B18" s="30">
        <v>12</v>
      </c>
      <c r="C18" s="51"/>
      <c r="D18" s="51"/>
      <c r="E18" s="10"/>
      <c r="F18" s="10"/>
      <c r="G18" s="8"/>
      <c r="H18" s="9"/>
      <c r="J18" s="88"/>
      <c r="K18" s="79"/>
      <c r="L18" s="89" t="s">
        <v>36</v>
      </c>
      <c r="M18" s="35">
        <f>SUM(M7:M17)</f>
        <v>0</v>
      </c>
      <c r="N18" s="88"/>
    </row>
    <row r="19" spans="1:14" ht="50.1" customHeight="1" x14ac:dyDescent="0.3">
      <c r="B19" s="30">
        <v>13</v>
      </c>
      <c r="C19" s="51"/>
      <c r="D19" s="51"/>
      <c r="E19" s="10"/>
      <c r="F19" s="10"/>
      <c r="G19" s="8"/>
      <c r="H19" s="9"/>
      <c r="J19" s="44"/>
      <c r="K19" s="44"/>
      <c r="L19" s="44"/>
      <c r="M19" s="44"/>
      <c r="N19" s="45"/>
    </row>
    <row r="20" spans="1:14" ht="50.1" customHeight="1" thickBot="1" x14ac:dyDescent="0.35">
      <c r="B20" s="30">
        <v>14</v>
      </c>
      <c r="C20" s="51"/>
      <c r="D20" s="51"/>
      <c r="E20" s="10"/>
      <c r="F20" s="10"/>
      <c r="G20" s="8"/>
      <c r="H20" s="9"/>
      <c r="J20" s="91" t="s">
        <v>78</v>
      </c>
      <c r="K20" s="91" t="s">
        <v>79</v>
      </c>
      <c r="L20" s="91" t="s">
        <v>80</v>
      </c>
      <c r="M20" s="91"/>
      <c r="N20" s="45"/>
    </row>
    <row r="21" spans="1:14" ht="50.1" customHeight="1" x14ac:dyDescent="0.3">
      <c r="B21" s="30">
        <v>15</v>
      </c>
      <c r="C21" s="51"/>
      <c r="D21" s="51"/>
      <c r="E21" s="10"/>
      <c r="F21" s="10"/>
      <c r="G21" s="8"/>
      <c r="H21" s="9"/>
      <c r="J21" s="92" t="s">
        <v>0</v>
      </c>
      <c r="K21" s="93" t="s">
        <v>27</v>
      </c>
      <c r="L21" s="94" t="s">
        <v>28</v>
      </c>
      <c r="M21" s="95" t="s">
        <v>11</v>
      </c>
      <c r="N21" s="46"/>
    </row>
    <row r="22" spans="1:14" ht="50.1" customHeight="1" x14ac:dyDescent="0.3">
      <c r="B22" s="30">
        <v>16</v>
      </c>
      <c r="C22" s="51"/>
      <c r="D22" s="51"/>
      <c r="E22" s="10"/>
      <c r="F22" s="10"/>
      <c r="G22" s="8"/>
      <c r="H22" s="9"/>
      <c r="J22" s="96" t="s">
        <v>63</v>
      </c>
      <c r="K22" s="97" t="s">
        <v>10</v>
      </c>
      <c r="L22" s="97" t="s">
        <v>30</v>
      </c>
      <c r="M22" s="98" t="s">
        <v>11</v>
      </c>
      <c r="N22" s="47"/>
    </row>
    <row r="23" spans="1:14" ht="50.1" customHeight="1" x14ac:dyDescent="0.3">
      <c r="B23" s="30">
        <v>17</v>
      </c>
      <c r="C23" s="51"/>
      <c r="D23" s="51"/>
      <c r="E23" s="10"/>
      <c r="F23" s="10"/>
      <c r="G23" s="8"/>
      <c r="H23" s="9"/>
      <c r="J23" s="96" t="s">
        <v>6</v>
      </c>
      <c r="K23" s="97" t="s">
        <v>29</v>
      </c>
      <c r="L23" s="97" t="s">
        <v>31</v>
      </c>
      <c r="M23" s="98"/>
      <c r="N23" s="47"/>
    </row>
    <row r="24" spans="1:14" ht="50.1" customHeight="1" x14ac:dyDescent="0.3">
      <c r="B24" s="30">
        <v>18</v>
      </c>
      <c r="C24" s="51"/>
      <c r="D24" s="51"/>
      <c r="E24" s="10"/>
      <c r="F24" s="10"/>
      <c r="G24" s="8"/>
      <c r="H24" s="9"/>
      <c r="J24" s="96" t="s">
        <v>8</v>
      </c>
      <c r="K24" s="97" t="s">
        <v>41</v>
      </c>
      <c r="L24" s="97" t="s">
        <v>32</v>
      </c>
      <c r="M24" s="98"/>
      <c r="N24" s="47"/>
    </row>
    <row r="25" spans="1:14" ht="50.1" customHeight="1" thickBot="1" x14ac:dyDescent="0.35">
      <c r="B25" s="30">
        <v>19</v>
      </c>
      <c r="C25" s="51"/>
      <c r="D25" s="51"/>
      <c r="E25" s="10"/>
      <c r="F25" s="10"/>
      <c r="G25" s="8"/>
      <c r="H25" s="9"/>
      <c r="J25" s="99"/>
      <c r="K25" s="100"/>
      <c r="L25" s="100" t="s">
        <v>40</v>
      </c>
      <c r="M25" s="101"/>
      <c r="N25" s="47"/>
    </row>
    <row r="26" spans="1:14" ht="50.1" customHeight="1" thickBot="1" x14ac:dyDescent="0.35">
      <c r="B26" s="31">
        <v>20</v>
      </c>
      <c r="C26" s="52"/>
      <c r="D26" s="52"/>
      <c r="E26" s="13"/>
      <c r="F26" s="13"/>
      <c r="G26" s="14"/>
      <c r="H26" s="15"/>
      <c r="J26" s="48"/>
      <c r="K26" s="41"/>
      <c r="L26" s="41"/>
      <c r="M26" s="41"/>
      <c r="N26" s="45"/>
    </row>
    <row r="27" spans="1:14" ht="50.1" customHeight="1" thickBot="1" x14ac:dyDescent="0.35">
      <c r="B27" s="160" t="s">
        <v>88</v>
      </c>
      <c r="C27" s="160"/>
      <c r="D27" s="160"/>
      <c r="E27" s="160"/>
      <c r="F27" s="160"/>
      <c r="G27" s="160"/>
      <c r="H27" s="53">
        <f>SUM(H7:H26)</f>
        <v>0</v>
      </c>
      <c r="J27" s="48"/>
      <c r="K27" s="41"/>
      <c r="L27" s="41"/>
      <c r="M27" s="41"/>
      <c r="N27" s="45"/>
    </row>
    <row r="28" spans="1:14" ht="50.1" customHeight="1" thickBot="1" x14ac:dyDescent="0.35">
      <c r="B28" s="160" t="s">
        <v>89</v>
      </c>
      <c r="C28" s="160"/>
      <c r="D28" s="160"/>
      <c r="E28" s="160"/>
      <c r="F28" s="160"/>
      <c r="G28" s="160"/>
      <c r="H28" s="54">
        <f>H3-H27</f>
        <v>1000000</v>
      </c>
      <c r="J28" s="48"/>
      <c r="K28" s="41"/>
      <c r="L28" s="41"/>
      <c r="M28" s="41"/>
      <c r="N28" s="45"/>
    </row>
    <row r="29" spans="1:14" x14ac:dyDescent="0.3">
      <c r="J29" s="48"/>
      <c r="K29" s="41"/>
      <c r="L29" s="41"/>
      <c r="M29" s="41"/>
      <c r="N29" s="45"/>
    </row>
    <row r="30" spans="1:14" ht="264" customHeight="1" x14ac:dyDescent="0.3">
      <c r="B30" s="156" t="s">
        <v>102</v>
      </c>
      <c r="C30" s="157"/>
      <c r="D30" s="157"/>
      <c r="E30" s="158"/>
      <c r="F30" s="158"/>
      <c r="G30" s="158"/>
      <c r="H30" s="159"/>
      <c r="J30" s="48"/>
      <c r="K30" s="41"/>
      <c r="L30" s="41"/>
      <c r="M30" s="41"/>
      <c r="N30" s="40"/>
    </row>
    <row r="31" spans="1:14" x14ac:dyDescent="0.3">
      <c r="J31" s="48"/>
      <c r="K31" s="41"/>
      <c r="L31" s="41"/>
      <c r="M31" s="41"/>
      <c r="N31" s="40"/>
    </row>
    <row r="32" spans="1:14" x14ac:dyDescent="0.3">
      <c r="A32" s="40"/>
      <c r="B32" s="48"/>
      <c r="C32" s="48"/>
      <c r="D32" s="48"/>
      <c r="E32" s="48"/>
      <c r="F32" s="40"/>
      <c r="G32" s="50"/>
      <c r="H32" s="40"/>
      <c r="I32" s="40"/>
      <c r="J32" s="40"/>
      <c r="K32" s="41"/>
      <c r="L32" s="41"/>
      <c r="M32" s="41"/>
      <c r="N32" s="40"/>
    </row>
  </sheetData>
  <sheetProtection formatCells="0" formatColumns="0"/>
  <mergeCells count="9">
    <mergeCell ref="J4:K4"/>
    <mergeCell ref="B1:H1"/>
    <mergeCell ref="B5:H5"/>
    <mergeCell ref="B30:H30"/>
    <mergeCell ref="B27:G27"/>
    <mergeCell ref="B28:G28"/>
    <mergeCell ref="C2:E2"/>
    <mergeCell ref="C3:G3"/>
    <mergeCell ref="C4:G4"/>
  </mergeCells>
  <phoneticPr fontId="1" type="noConversion"/>
  <dataValidations count="2">
    <dataValidation type="list" allowBlank="1" showInputMessage="1" showErrorMessage="1" errorTitle="구분을 확인해주세요" sqref="F7:F26">
      <formula1>INDIRECT($E7)</formula1>
    </dataValidation>
    <dataValidation type="list" allowBlank="1" showInputMessage="1" showErrorMessage="1" sqref="E7:E26">
      <formula1>$J$21:$M$21</formula1>
    </dataValidation>
  </dataValidations>
  <pageMargins left="0.25" right="0.25" top="0.75" bottom="0.75" header="0.3" footer="0.3"/>
  <pageSetup paperSize="9" scale="5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8"/>
  <sheetViews>
    <sheetView zoomScale="70" zoomScaleNormal="70" workbookViewId="0">
      <selection activeCell="L8" sqref="L8"/>
    </sheetView>
  </sheetViews>
  <sheetFormatPr defaultRowHeight="16.5" x14ac:dyDescent="0.3"/>
  <cols>
    <col min="1" max="1" width="3.375" customWidth="1"/>
    <col min="2" max="2" width="13.375" style="4" customWidth="1"/>
    <col min="3" max="3" width="14.875" style="4" customWidth="1"/>
    <col min="4" max="4" width="29.75" style="4" customWidth="1"/>
    <col min="5" max="5" width="16.625" style="4" customWidth="1"/>
    <col min="6" max="6" width="22.25" customWidth="1"/>
    <col min="7" max="7" width="51.25" style="2" customWidth="1"/>
    <col min="8" max="8" width="21.125" customWidth="1"/>
    <col min="9" max="9" width="4.25" customWidth="1"/>
    <col min="10" max="10" width="24.5" customWidth="1"/>
    <col min="11" max="11" width="20" style="3" customWidth="1"/>
    <col min="12" max="12" width="20.875" style="3" customWidth="1"/>
    <col min="13" max="13" width="20.375" style="3" customWidth="1"/>
    <col min="14" max="14" width="23.625" customWidth="1"/>
    <col min="15" max="15" width="9" customWidth="1"/>
  </cols>
  <sheetData>
    <row r="1" spans="2:14" ht="97.5" customHeight="1" thickBot="1" x14ac:dyDescent="0.35">
      <c r="B1" s="154" t="s">
        <v>46</v>
      </c>
      <c r="C1" s="154"/>
      <c r="D1" s="154"/>
      <c r="E1" s="154"/>
      <c r="F1" s="154"/>
      <c r="G1" s="154"/>
      <c r="H1" s="154"/>
      <c r="J1" s="40"/>
      <c r="K1" s="41"/>
      <c r="L1" s="41"/>
      <c r="M1" s="41"/>
      <c r="N1" s="40"/>
    </row>
    <row r="2" spans="2:14" ht="44.45" customHeight="1" thickBot="1" x14ac:dyDescent="0.35">
      <c r="B2" s="38" t="s">
        <v>96</v>
      </c>
      <c r="C2" s="172" t="str">
        <f>'&lt;서식1-1&gt;기본보조금정산서'!C2</f>
        <v>21-000-00</v>
      </c>
      <c r="D2" s="173"/>
      <c r="E2" s="174"/>
      <c r="F2" s="38" t="s">
        <v>97</v>
      </c>
      <c r="G2" s="172" t="str">
        <f>'&lt;서식1-1&gt;기본보조금정산서'!G2:H2</f>
        <v>서울00 교과교육연구회</v>
      </c>
      <c r="H2" s="174"/>
      <c r="J2" s="40"/>
      <c r="K2" s="41"/>
      <c r="L2" s="41"/>
      <c r="M2" s="41"/>
      <c r="N2" s="40"/>
    </row>
    <row r="3" spans="2:14" ht="44.45" customHeight="1" thickBot="1" x14ac:dyDescent="0.35">
      <c r="B3" s="7" t="s">
        <v>47</v>
      </c>
      <c r="C3" s="169"/>
      <c r="D3" s="170"/>
      <c r="E3" s="170"/>
      <c r="F3" s="170"/>
      <c r="G3" s="170"/>
      <c r="H3" s="171"/>
      <c r="J3" s="40"/>
      <c r="K3" s="41"/>
      <c r="L3" s="41"/>
      <c r="M3" s="41"/>
      <c r="N3" s="40"/>
    </row>
    <row r="4" spans="2:14" s="5" customFormat="1" ht="44.45" customHeight="1" thickBot="1" x14ac:dyDescent="0.35">
      <c r="B4" s="7" t="s">
        <v>98</v>
      </c>
      <c r="C4" s="111"/>
      <c r="D4" s="112"/>
      <c r="E4" s="112"/>
      <c r="F4" s="112"/>
      <c r="G4" s="112"/>
      <c r="H4" s="113">
        <f>'&lt;서식1-1&gt;기본보조금정산서'!H4</f>
        <v>0</v>
      </c>
      <c r="I4" s="6"/>
      <c r="J4" s="153" t="s">
        <v>90</v>
      </c>
      <c r="K4" s="153"/>
      <c r="L4" s="42"/>
      <c r="M4" s="42"/>
      <c r="N4" s="43"/>
    </row>
    <row r="5" spans="2:14" s="5" customFormat="1" ht="56.25" customHeight="1" thickBot="1" x14ac:dyDescent="0.35">
      <c r="B5" s="155" t="s">
        <v>91</v>
      </c>
      <c r="C5" s="155"/>
      <c r="D5" s="155"/>
      <c r="E5" s="155"/>
      <c r="F5" s="155"/>
      <c r="G5" s="155"/>
      <c r="H5" s="155"/>
      <c r="I5" s="6"/>
      <c r="J5" s="77" t="s">
        <v>38</v>
      </c>
      <c r="K5" s="78">
        <f>SUM(K7:K9)</f>
        <v>0</v>
      </c>
      <c r="L5" s="79"/>
      <c r="M5" s="80"/>
      <c r="N5" s="81" t="s">
        <v>2</v>
      </c>
    </row>
    <row r="6" spans="2:14" ht="53.25" customHeight="1" thickBot="1" x14ac:dyDescent="0.35">
      <c r="B6" s="72" t="s">
        <v>39</v>
      </c>
      <c r="C6" s="73" t="s">
        <v>81</v>
      </c>
      <c r="D6" s="73" t="s">
        <v>82</v>
      </c>
      <c r="E6" s="73" t="s">
        <v>4</v>
      </c>
      <c r="F6" s="74" t="s">
        <v>67</v>
      </c>
      <c r="G6" s="75" t="s">
        <v>83</v>
      </c>
      <c r="H6" s="76" t="s">
        <v>70</v>
      </c>
      <c r="J6" s="82" t="s">
        <v>48</v>
      </c>
      <c r="K6" s="83" t="s">
        <v>34</v>
      </c>
      <c r="L6" s="84" t="s">
        <v>35</v>
      </c>
      <c r="M6" s="84" t="s">
        <v>36</v>
      </c>
      <c r="N6" s="85" t="s">
        <v>37</v>
      </c>
    </row>
    <row r="7" spans="2:14" ht="50.1" customHeight="1" x14ac:dyDescent="0.3">
      <c r="B7" s="29">
        <v>1</v>
      </c>
      <c r="C7" s="51"/>
      <c r="D7" s="51"/>
      <c r="E7" s="10"/>
      <c r="F7" s="10"/>
      <c r="G7" s="11"/>
      <c r="H7" s="12"/>
      <c r="J7" s="86" t="s">
        <v>64</v>
      </c>
      <c r="K7" s="25"/>
      <c r="L7" s="18">
        <v>0</v>
      </c>
      <c r="M7" s="17">
        <f>K7-L7</f>
        <v>0</v>
      </c>
      <c r="N7" s="33" t="e">
        <f>100*L7/H4</f>
        <v>#DIV/0!</v>
      </c>
    </row>
    <row r="8" spans="2:14" ht="50.1" customHeight="1" x14ac:dyDescent="0.3">
      <c r="B8" s="30">
        <v>2</v>
      </c>
      <c r="C8" s="51"/>
      <c r="D8" s="51"/>
      <c r="E8" s="10"/>
      <c r="F8" s="10"/>
      <c r="G8" s="8"/>
      <c r="H8" s="9"/>
      <c r="J8" s="86" t="s">
        <v>65</v>
      </c>
      <c r="K8" s="19"/>
      <c r="L8" s="18">
        <f t="shared" ref="L8:L9" si="0">SUMIF($E$7:$E$26,J8,$H$7:$H$26)</f>
        <v>0</v>
      </c>
      <c r="M8" s="17">
        <f t="shared" ref="M8:M9" si="1">K8-L8</f>
        <v>0</v>
      </c>
      <c r="N8" s="114" t="e">
        <f>100*L8/H4</f>
        <v>#DIV/0!</v>
      </c>
    </row>
    <row r="9" spans="2:14" ht="50.1" customHeight="1" thickBot="1" x14ac:dyDescent="0.35">
      <c r="B9" s="30">
        <v>3</v>
      </c>
      <c r="C9" s="51"/>
      <c r="D9" s="51"/>
      <c r="E9" s="10"/>
      <c r="F9" s="10"/>
      <c r="G9" s="8"/>
      <c r="H9" s="9"/>
      <c r="J9" s="87" t="s">
        <v>66</v>
      </c>
      <c r="K9" s="24"/>
      <c r="L9" s="18">
        <f t="shared" si="0"/>
        <v>0</v>
      </c>
      <c r="M9" s="34">
        <f t="shared" si="1"/>
        <v>0</v>
      </c>
      <c r="N9" s="114" t="e">
        <f>100*L9/H4</f>
        <v>#DIV/0!</v>
      </c>
    </row>
    <row r="10" spans="2:14" ht="50.1" customHeight="1" thickBot="1" x14ac:dyDescent="0.35">
      <c r="B10" s="30">
        <v>4</v>
      </c>
      <c r="C10" s="51"/>
      <c r="D10" s="51"/>
      <c r="E10" s="10"/>
      <c r="F10" s="10"/>
      <c r="G10" s="8"/>
      <c r="H10" s="9"/>
      <c r="J10" s="88"/>
      <c r="K10" s="79"/>
      <c r="L10" s="89" t="s">
        <v>36</v>
      </c>
      <c r="M10" s="35">
        <f>SUM(M7:M9)</f>
        <v>0</v>
      </c>
      <c r="N10" s="88"/>
    </row>
    <row r="11" spans="2:14" ht="50.1" customHeight="1" x14ac:dyDescent="0.3">
      <c r="B11" s="30">
        <v>5</v>
      </c>
      <c r="C11" s="51"/>
      <c r="D11" s="51"/>
      <c r="E11" s="10"/>
      <c r="F11" s="10"/>
      <c r="G11" s="8"/>
      <c r="H11" s="9"/>
      <c r="J11" s="44"/>
      <c r="K11" s="44"/>
      <c r="L11" s="44"/>
      <c r="M11" s="44"/>
      <c r="N11" s="45"/>
    </row>
    <row r="12" spans="2:14" ht="50.1" customHeight="1" x14ac:dyDescent="0.3">
      <c r="B12" s="30">
        <v>6</v>
      </c>
      <c r="C12" s="51"/>
      <c r="D12" s="51"/>
      <c r="E12" s="10"/>
      <c r="F12" s="10"/>
      <c r="G12" s="8"/>
      <c r="H12" s="9"/>
      <c r="J12" s="44"/>
      <c r="K12" s="45"/>
      <c r="L12" s="40"/>
      <c r="M12" s="40"/>
      <c r="N12" s="40"/>
    </row>
    <row r="13" spans="2:14" ht="50.1" customHeight="1" x14ac:dyDescent="0.3">
      <c r="B13" s="30">
        <v>7</v>
      </c>
      <c r="C13" s="51"/>
      <c r="D13" s="51"/>
      <c r="E13" s="10"/>
      <c r="F13" s="10"/>
      <c r="G13" s="8"/>
      <c r="H13" s="9"/>
      <c r="I13" s="1"/>
      <c r="J13" s="49"/>
      <c r="K13" s="46"/>
      <c r="L13" s="40"/>
      <c r="M13" s="40"/>
      <c r="N13" s="40"/>
    </row>
    <row r="14" spans="2:14" ht="50.1" customHeight="1" x14ac:dyDescent="0.3">
      <c r="B14" s="30">
        <v>8</v>
      </c>
      <c r="C14" s="51"/>
      <c r="D14" s="51"/>
      <c r="E14" s="10"/>
      <c r="F14" s="10"/>
      <c r="G14" s="8"/>
      <c r="H14" s="9"/>
      <c r="J14" s="47"/>
      <c r="K14" s="47"/>
      <c r="L14" s="40"/>
      <c r="M14" s="40"/>
      <c r="N14" s="40"/>
    </row>
    <row r="15" spans="2:14" ht="50.1" customHeight="1" x14ac:dyDescent="0.3">
      <c r="B15" s="30">
        <v>9</v>
      </c>
      <c r="C15" s="51"/>
      <c r="D15" s="51"/>
      <c r="E15" s="10"/>
      <c r="F15" s="10"/>
      <c r="G15" s="8"/>
      <c r="H15" s="9"/>
      <c r="J15" s="47"/>
      <c r="K15" s="47"/>
      <c r="L15" s="40"/>
      <c r="M15" s="40"/>
      <c r="N15" s="40"/>
    </row>
    <row r="16" spans="2:14" ht="50.1" customHeight="1" x14ac:dyDescent="0.3">
      <c r="B16" s="30">
        <v>10</v>
      </c>
      <c r="C16" s="51"/>
      <c r="D16" s="51"/>
      <c r="E16" s="10"/>
      <c r="F16" s="10"/>
      <c r="G16" s="8"/>
      <c r="H16" s="9"/>
      <c r="J16" s="47"/>
      <c r="K16" s="47"/>
      <c r="L16" s="40"/>
      <c r="M16" s="40"/>
      <c r="N16" s="40"/>
    </row>
    <row r="17" spans="1:14" ht="50.1" customHeight="1" x14ac:dyDescent="0.3">
      <c r="B17" s="30">
        <v>11</v>
      </c>
      <c r="C17" s="51"/>
      <c r="D17" s="51"/>
      <c r="E17" s="10"/>
      <c r="F17" s="10"/>
      <c r="G17" s="8"/>
      <c r="H17" s="9"/>
      <c r="J17" s="47"/>
      <c r="K17" s="47"/>
      <c r="L17" s="40"/>
      <c r="M17" s="40"/>
      <c r="N17" s="40"/>
    </row>
    <row r="18" spans="1:14" ht="50.1" customHeight="1" x14ac:dyDescent="0.3">
      <c r="B18" s="30">
        <v>12</v>
      </c>
      <c r="C18" s="51"/>
      <c r="D18" s="51"/>
      <c r="E18" s="10"/>
      <c r="F18" s="10"/>
      <c r="G18" s="8"/>
      <c r="H18" s="9"/>
      <c r="J18" s="48"/>
      <c r="K18" s="41"/>
      <c r="L18" s="41"/>
      <c r="M18" s="41"/>
      <c r="N18" s="40"/>
    </row>
    <row r="19" spans="1:14" ht="50.1" customHeight="1" x14ac:dyDescent="0.3">
      <c r="B19" s="30">
        <v>13</v>
      </c>
      <c r="C19" s="51"/>
      <c r="D19" s="51"/>
      <c r="E19" s="10"/>
      <c r="F19" s="10"/>
      <c r="G19" s="8"/>
      <c r="H19" s="9"/>
      <c r="J19" s="48"/>
      <c r="K19" s="41"/>
      <c r="L19" s="41"/>
      <c r="M19" s="41"/>
      <c r="N19" s="40"/>
    </row>
    <row r="20" spans="1:14" ht="50.1" customHeight="1" x14ac:dyDescent="0.3">
      <c r="B20" s="30">
        <v>14</v>
      </c>
      <c r="C20" s="51"/>
      <c r="D20" s="51"/>
      <c r="E20" s="10"/>
      <c r="F20" s="10"/>
      <c r="G20" s="8"/>
      <c r="H20" s="9"/>
      <c r="J20" s="48"/>
      <c r="K20" s="41"/>
      <c r="L20" s="41"/>
      <c r="M20" s="41"/>
      <c r="N20" s="40"/>
    </row>
    <row r="21" spans="1:14" ht="50.1" customHeight="1" x14ac:dyDescent="0.3">
      <c r="B21" s="30">
        <v>15</v>
      </c>
      <c r="C21" s="51"/>
      <c r="D21" s="51"/>
      <c r="E21" s="10"/>
      <c r="F21" s="10"/>
      <c r="G21" s="8"/>
      <c r="H21" s="9"/>
      <c r="J21" s="48"/>
      <c r="K21" s="41"/>
      <c r="L21" s="41"/>
      <c r="M21" s="41"/>
      <c r="N21" s="40"/>
    </row>
    <row r="22" spans="1:14" ht="50.1" customHeight="1" x14ac:dyDescent="0.3">
      <c r="B22" s="30">
        <v>16</v>
      </c>
      <c r="C22" s="51"/>
      <c r="D22" s="51"/>
      <c r="E22" s="10"/>
      <c r="F22" s="10"/>
      <c r="G22" s="8"/>
      <c r="H22" s="9"/>
      <c r="J22" s="40"/>
      <c r="K22" s="41"/>
      <c r="L22" s="41"/>
      <c r="M22" s="41"/>
      <c r="N22" s="40"/>
    </row>
    <row r="23" spans="1:14" ht="50.1" customHeight="1" x14ac:dyDescent="0.3">
      <c r="B23" s="30">
        <v>17</v>
      </c>
      <c r="C23" s="51"/>
      <c r="D23" s="51"/>
      <c r="E23" s="10"/>
      <c r="F23" s="10"/>
      <c r="G23" s="8"/>
      <c r="H23" s="9"/>
      <c r="J23" s="40"/>
      <c r="K23" s="41"/>
      <c r="L23" s="41"/>
      <c r="M23" s="41"/>
      <c r="N23" s="40"/>
    </row>
    <row r="24" spans="1:14" ht="50.1" customHeight="1" x14ac:dyDescent="0.3">
      <c r="B24" s="30">
        <v>18</v>
      </c>
      <c r="C24" s="51"/>
      <c r="D24" s="51"/>
      <c r="E24" s="10"/>
      <c r="F24" s="10"/>
      <c r="G24" s="8"/>
      <c r="H24" s="9"/>
      <c r="J24" s="40"/>
      <c r="K24" s="41"/>
      <c r="L24" s="41"/>
      <c r="M24" s="41"/>
      <c r="N24" s="40"/>
    </row>
    <row r="25" spans="1:14" ht="50.1" customHeight="1" x14ac:dyDescent="0.3">
      <c r="B25" s="30">
        <v>19</v>
      </c>
      <c r="C25" s="51"/>
      <c r="D25" s="51"/>
      <c r="E25" s="10"/>
      <c r="F25" s="10"/>
      <c r="G25" s="8"/>
      <c r="H25" s="9"/>
      <c r="J25" s="40"/>
      <c r="K25" s="41"/>
      <c r="L25" s="41"/>
      <c r="M25" s="41"/>
      <c r="N25" s="40"/>
    </row>
    <row r="26" spans="1:14" ht="50.1" customHeight="1" thickBot="1" x14ac:dyDescent="0.35">
      <c r="B26" s="31">
        <v>20</v>
      </c>
      <c r="C26" s="52"/>
      <c r="D26" s="52"/>
      <c r="E26" s="13"/>
      <c r="F26" s="13"/>
      <c r="G26" s="14"/>
      <c r="H26" s="15"/>
      <c r="J26" s="40"/>
      <c r="K26" s="41"/>
      <c r="L26" s="41"/>
      <c r="M26" s="41"/>
      <c r="N26" s="40"/>
    </row>
    <row r="27" spans="1:14" x14ac:dyDescent="0.3">
      <c r="J27" s="40"/>
      <c r="K27" s="41"/>
      <c r="L27" s="41"/>
      <c r="M27" s="41"/>
      <c r="N27" s="40"/>
    </row>
    <row r="28" spans="1:14" x14ac:dyDescent="0.3">
      <c r="A28" s="40"/>
      <c r="B28" s="48"/>
      <c r="C28" s="48"/>
      <c r="D28" s="48"/>
      <c r="E28" s="48"/>
      <c r="F28" s="40"/>
      <c r="G28" s="50"/>
      <c r="H28" s="40"/>
      <c r="I28" s="40"/>
      <c r="J28" s="40"/>
      <c r="K28" s="41"/>
      <c r="L28" s="41"/>
      <c r="M28" s="41"/>
      <c r="N28" s="40"/>
    </row>
  </sheetData>
  <mergeCells count="6">
    <mergeCell ref="J4:K4"/>
    <mergeCell ref="B1:H1"/>
    <mergeCell ref="B5:H5"/>
    <mergeCell ref="C3:H3"/>
    <mergeCell ref="C2:E2"/>
    <mergeCell ref="G2:H2"/>
  </mergeCells>
  <phoneticPr fontId="1" type="noConversion"/>
  <dataValidations count="1">
    <dataValidation type="list" allowBlank="1" showInputMessage="1" showErrorMessage="1" sqref="E7:E25">
      <formula1>특별지원금</formula1>
    </dataValidation>
  </dataValidations>
  <pageMargins left="0.25" right="0.25" top="0.75" bottom="0.75" header="0.3" footer="0.3"/>
  <pageSetup paperSize="9" scale="5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9"/>
  <sheetViews>
    <sheetView zoomScale="70" zoomScaleNormal="70" workbookViewId="0">
      <selection activeCell="D15" sqref="D15"/>
    </sheetView>
  </sheetViews>
  <sheetFormatPr defaultRowHeight="16.5" x14ac:dyDescent="0.3"/>
  <cols>
    <col min="1" max="1" width="4.25" customWidth="1"/>
    <col min="2" max="2" width="20.375" customWidth="1"/>
    <col min="3" max="3" width="21.625" style="3" customWidth="1"/>
    <col min="4" max="4" width="69.75" style="3" customWidth="1"/>
    <col min="5" max="5" width="21.75" customWidth="1"/>
    <col min="6" max="6" width="24.25" customWidth="1"/>
  </cols>
  <sheetData>
    <row r="1" spans="1:6" ht="78.75" customHeight="1" thickBot="1" x14ac:dyDescent="0.35">
      <c r="B1" s="190" t="s">
        <v>43</v>
      </c>
      <c r="C1" s="191"/>
      <c r="D1" s="191"/>
      <c r="E1" s="191"/>
      <c r="F1" s="191"/>
    </row>
    <row r="2" spans="1:6" ht="50.1" customHeight="1" thickBot="1" x14ac:dyDescent="0.35">
      <c r="B2" s="38" t="s">
        <v>96</v>
      </c>
      <c r="C2" s="65" t="str">
        <f>'&lt;서식1-1&gt;기본보조금정산서'!C2:E2</f>
        <v>21-000-00</v>
      </c>
      <c r="D2" s="192" t="str">
        <f>'&lt;서식1-1&gt;기본보조금정산서'!G2</f>
        <v>서울00 교과교육연구회</v>
      </c>
      <c r="E2" s="192"/>
      <c r="F2" s="32"/>
    </row>
    <row r="3" spans="1:6" ht="50.1" customHeight="1" thickBot="1" x14ac:dyDescent="0.35">
      <c r="B3" s="7" t="s">
        <v>99</v>
      </c>
      <c r="C3" s="187">
        <f>'&lt;서식1-1&gt;기본보조금정산서'!H3</f>
        <v>1000000</v>
      </c>
      <c r="D3" s="188"/>
      <c r="E3" s="188"/>
      <c r="F3" s="189"/>
    </row>
    <row r="4" spans="1:6" ht="50.1" customHeight="1" thickBot="1" x14ac:dyDescent="0.35">
      <c r="B4" s="7" t="s">
        <v>98</v>
      </c>
      <c r="C4" s="187">
        <f>'&lt;서식1-1&gt;기본보조금정산서'!H4</f>
        <v>0</v>
      </c>
      <c r="D4" s="188"/>
      <c r="E4" s="188"/>
      <c r="F4" s="189"/>
    </row>
    <row r="5" spans="1:6" ht="50.1" customHeight="1" thickBot="1" x14ac:dyDescent="0.35"/>
    <row r="6" spans="1:6" s="5" customFormat="1" ht="50.1" customHeight="1" x14ac:dyDescent="0.3">
      <c r="A6" s="6"/>
      <c r="B6" s="22" t="s">
        <v>3</v>
      </c>
      <c r="C6" s="23" t="s">
        <v>1</v>
      </c>
      <c r="D6" s="23" t="s">
        <v>12</v>
      </c>
      <c r="E6" s="20" t="s">
        <v>76</v>
      </c>
      <c r="F6" s="21" t="s">
        <v>77</v>
      </c>
    </row>
    <row r="7" spans="1:6" s="5" customFormat="1" ht="50.1" customHeight="1" x14ac:dyDescent="0.3">
      <c r="A7" s="6"/>
      <c r="B7" s="179" t="s">
        <v>13</v>
      </c>
      <c r="C7" s="102" t="s">
        <v>0</v>
      </c>
      <c r="D7" s="66" t="s">
        <v>14</v>
      </c>
      <c r="E7" s="26">
        <f>'&lt;서식1-1&gt;기본보조금정산서'!L7</f>
        <v>0</v>
      </c>
      <c r="F7" s="27">
        <f>'&lt;서식1-1&gt;기본보조금정산서'!N7</f>
        <v>0</v>
      </c>
    </row>
    <row r="8" spans="1:6" ht="50.1" customHeight="1" x14ac:dyDescent="0.3">
      <c r="B8" s="179"/>
      <c r="C8" s="102" t="s">
        <v>6</v>
      </c>
      <c r="D8" s="66" t="s">
        <v>15</v>
      </c>
      <c r="E8" s="26">
        <f>'&lt;서식1-1&gt;기본보조금정산서'!L8</f>
        <v>0</v>
      </c>
      <c r="F8" s="27">
        <f>'&lt;서식1-1&gt;기본보조금정산서'!N8</f>
        <v>0</v>
      </c>
    </row>
    <row r="9" spans="1:6" ht="50.1" customHeight="1" x14ac:dyDescent="0.3">
      <c r="B9" s="179"/>
      <c r="C9" s="102" t="s">
        <v>8</v>
      </c>
      <c r="D9" s="66" t="s">
        <v>16</v>
      </c>
      <c r="E9" s="26">
        <f>'&lt;서식1-1&gt;기본보조금정산서'!L9</f>
        <v>0</v>
      </c>
      <c r="F9" s="27">
        <f>'&lt;서식1-1&gt;기본보조금정산서'!N9</f>
        <v>0</v>
      </c>
    </row>
    <row r="10" spans="1:6" ht="50.1" customHeight="1" x14ac:dyDescent="0.3">
      <c r="B10" s="179" t="s">
        <v>92</v>
      </c>
      <c r="C10" s="102" t="s">
        <v>10</v>
      </c>
      <c r="D10" s="66" t="s">
        <v>17</v>
      </c>
      <c r="E10" s="26">
        <f>'&lt;서식1-1&gt;기본보조금정산서'!L10</f>
        <v>0</v>
      </c>
      <c r="F10" s="27">
        <f>'&lt;서식1-1&gt;기본보조금정산서'!N10</f>
        <v>0</v>
      </c>
    </row>
    <row r="11" spans="1:6" ht="50.1" customHeight="1" x14ac:dyDescent="0.3">
      <c r="B11" s="179"/>
      <c r="C11" s="102" t="s">
        <v>29</v>
      </c>
      <c r="D11" s="66" t="s">
        <v>18</v>
      </c>
      <c r="E11" s="26">
        <f>'&lt;서식1-1&gt;기본보조금정산서'!L11</f>
        <v>0</v>
      </c>
      <c r="F11" s="27">
        <f>'&lt;서식1-1&gt;기본보조금정산서'!N11</f>
        <v>0</v>
      </c>
    </row>
    <row r="12" spans="1:6" ht="50.1" customHeight="1" x14ac:dyDescent="0.3">
      <c r="B12" s="179"/>
      <c r="C12" s="102" t="s">
        <v>41</v>
      </c>
      <c r="D12" s="67"/>
      <c r="E12" s="26">
        <f>'&lt;서식1-1&gt;기본보조금정산서'!L12</f>
        <v>0</v>
      </c>
      <c r="F12" s="27">
        <f>'&lt;서식1-1&gt;기본보조금정산서'!N12</f>
        <v>0</v>
      </c>
    </row>
    <row r="13" spans="1:6" ht="50.1" customHeight="1" x14ac:dyDescent="0.3">
      <c r="B13" s="179" t="s">
        <v>93</v>
      </c>
      <c r="C13" s="102" t="s">
        <v>30</v>
      </c>
      <c r="D13" s="66" t="s">
        <v>365</v>
      </c>
      <c r="E13" s="26">
        <f>'&lt;서식1-1&gt;기본보조금정산서'!L13</f>
        <v>0</v>
      </c>
      <c r="F13" s="27">
        <f>'&lt;서식1-1&gt;기본보조금정산서'!N13</f>
        <v>0</v>
      </c>
    </row>
    <row r="14" spans="1:6" ht="50.1" customHeight="1" x14ac:dyDescent="0.3">
      <c r="B14" s="179"/>
      <c r="C14" s="102" t="s">
        <v>31</v>
      </c>
      <c r="D14" s="66" t="s">
        <v>364</v>
      </c>
      <c r="E14" s="26">
        <f>'&lt;서식1-1&gt;기본보조금정산서'!L14</f>
        <v>0</v>
      </c>
      <c r="F14" s="27">
        <f>'&lt;서식1-1&gt;기본보조금정산서'!N14</f>
        <v>0</v>
      </c>
    </row>
    <row r="15" spans="1:6" ht="50.1" customHeight="1" x14ac:dyDescent="0.3">
      <c r="B15" s="179"/>
      <c r="C15" s="102" t="s">
        <v>32</v>
      </c>
      <c r="D15" s="66" t="s">
        <v>366</v>
      </c>
      <c r="E15" s="26">
        <f>'&lt;서식1-1&gt;기본보조금정산서'!L15</f>
        <v>0</v>
      </c>
      <c r="F15" s="27">
        <f>'&lt;서식1-1&gt;기본보조금정산서'!N15</f>
        <v>0</v>
      </c>
    </row>
    <row r="16" spans="1:6" ht="50.1" customHeight="1" x14ac:dyDescent="0.3">
      <c r="B16" s="179"/>
      <c r="C16" s="102" t="s">
        <v>40</v>
      </c>
      <c r="D16" s="66"/>
      <c r="E16" s="26">
        <f>'&lt;서식1-1&gt;기본보조금정산서'!L16</f>
        <v>0</v>
      </c>
      <c r="F16" s="27">
        <f>'&lt;서식1-1&gt;기본보조금정산서'!N16</f>
        <v>0</v>
      </c>
    </row>
    <row r="17" spans="1:6" ht="50.1" customHeight="1" thickBot="1" x14ac:dyDescent="0.35">
      <c r="A17" s="1"/>
      <c r="B17" s="103" t="s">
        <v>95</v>
      </c>
      <c r="C17" s="104" t="s">
        <v>11</v>
      </c>
      <c r="D17" s="68" t="s">
        <v>42</v>
      </c>
      <c r="E17" s="26">
        <f>'&lt;서식1-1&gt;기본보조금정산서'!L17</f>
        <v>0</v>
      </c>
      <c r="F17" s="27">
        <f>'&lt;서식1-1&gt;기본보조금정산서'!N17</f>
        <v>0</v>
      </c>
    </row>
    <row r="18" spans="1:6" ht="50.1" customHeight="1" x14ac:dyDescent="0.3">
      <c r="A18" s="1"/>
      <c r="B18" s="183" t="s">
        <v>94</v>
      </c>
      <c r="C18" s="105" t="s">
        <v>56</v>
      </c>
      <c r="D18" s="69" t="s">
        <v>58</v>
      </c>
      <c r="E18" s="36">
        <f>'&lt;서식1-2&gt;특별보조금정산서'!L7</f>
        <v>0</v>
      </c>
      <c r="F18" s="37">
        <f>'&lt;서식1-2&gt;특별보조금정산서'!L7</f>
        <v>0</v>
      </c>
    </row>
    <row r="19" spans="1:6" ht="50.1" customHeight="1" x14ac:dyDescent="0.3">
      <c r="A19" s="1"/>
      <c r="B19" s="184"/>
      <c r="C19" s="102" t="s">
        <v>27</v>
      </c>
      <c r="D19" s="70" t="s">
        <v>59</v>
      </c>
      <c r="E19" s="26">
        <f>'&lt;서식1-2&gt;특별보조금정산서'!L8</f>
        <v>0</v>
      </c>
      <c r="F19" s="27">
        <f>'&lt;서식1-2&gt;특별보조금정산서'!L8</f>
        <v>0</v>
      </c>
    </row>
    <row r="20" spans="1:6" ht="50.1" customHeight="1" thickBot="1" x14ac:dyDescent="0.35">
      <c r="B20" s="185"/>
      <c r="C20" s="106" t="s">
        <v>57</v>
      </c>
      <c r="D20" s="71" t="s">
        <v>60</v>
      </c>
      <c r="E20" s="61">
        <f>'&lt;서식1-2&gt;특별보조금정산서'!L9</f>
        <v>0</v>
      </c>
      <c r="F20" s="62">
        <f>'&lt;서식1-2&gt;특별보조금정산서'!L9</f>
        <v>0</v>
      </c>
    </row>
    <row r="21" spans="1:6" ht="50.1" customHeight="1" thickBot="1" x14ac:dyDescent="0.35">
      <c r="B21" s="176" t="s">
        <v>85</v>
      </c>
      <c r="C21" s="177"/>
      <c r="D21" s="178"/>
      <c r="E21" s="64">
        <f>SUM(E7:E20)</f>
        <v>0</v>
      </c>
      <c r="F21" s="63">
        <f>SUM(F7:F20)</f>
        <v>0</v>
      </c>
    </row>
    <row r="22" spans="1:6" ht="133.5" customHeight="1" x14ac:dyDescent="0.3">
      <c r="B22" s="56"/>
      <c r="C22" s="57"/>
      <c r="D22" s="58"/>
      <c r="E22" s="59"/>
      <c r="F22" s="60"/>
    </row>
    <row r="23" spans="1:6" ht="45" customHeight="1" x14ac:dyDescent="0.3">
      <c r="B23" s="180" t="s">
        <v>44</v>
      </c>
      <c r="C23" s="181"/>
      <c r="D23" s="181"/>
      <c r="E23" s="181"/>
      <c r="F23" s="181"/>
    </row>
    <row r="24" spans="1:6" ht="90" customHeight="1" x14ac:dyDescent="0.3">
      <c r="B24" s="182" t="s">
        <v>101</v>
      </c>
      <c r="C24" s="182"/>
      <c r="D24" s="182"/>
      <c r="E24" s="182"/>
      <c r="F24" s="182"/>
    </row>
    <row r="25" spans="1:6" ht="114.75" customHeight="1" x14ac:dyDescent="0.7">
      <c r="B25" s="186" t="s">
        <v>61</v>
      </c>
      <c r="C25" s="186"/>
      <c r="D25" s="186"/>
      <c r="E25" s="186"/>
      <c r="F25" s="186"/>
    </row>
    <row r="26" spans="1:6" ht="148.5" customHeight="1" x14ac:dyDescent="0.7">
      <c r="B26" s="175" t="s">
        <v>62</v>
      </c>
      <c r="C26" s="175"/>
      <c r="D26" s="175"/>
      <c r="E26" s="175"/>
      <c r="F26" s="175"/>
    </row>
    <row r="27" spans="1:6" ht="30" customHeight="1" x14ac:dyDescent="0.3">
      <c r="B27" s="4"/>
    </row>
    <row r="29" spans="1:6" ht="186.75" customHeight="1" x14ac:dyDescent="0.3"/>
  </sheetData>
  <mergeCells count="13">
    <mergeCell ref="C4:F4"/>
    <mergeCell ref="B1:F1"/>
    <mergeCell ref="C3:F3"/>
    <mergeCell ref="B7:B9"/>
    <mergeCell ref="B10:B12"/>
    <mergeCell ref="D2:E2"/>
    <mergeCell ref="B26:F26"/>
    <mergeCell ref="B21:D21"/>
    <mergeCell ref="B13:B16"/>
    <mergeCell ref="B23:F23"/>
    <mergeCell ref="B24:F24"/>
    <mergeCell ref="B18:B20"/>
    <mergeCell ref="B25:F25"/>
  </mergeCells>
  <phoneticPr fontId="1" type="noConversion"/>
  <pageMargins left="0.25" right="0.25" top="0.75" bottom="0.75" header="0.3" footer="0.3"/>
  <pageSetup paperSize="9" scale="4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R16"/>
  <sheetViews>
    <sheetView zoomScale="70" zoomScaleNormal="70" workbookViewId="0">
      <selection activeCell="B1" sqref="B1:R1"/>
    </sheetView>
  </sheetViews>
  <sheetFormatPr defaultRowHeight="16.5" x14ac:dyDescent="0.3"/>
  <cols>
    <col min="1" max="1" width="4.25" customWidth="1"/>
    <col min="2" max="2" width="14.375" customWidth="1"/>
    <col min="3" max="3" width="17.25" customWidth="1"/>
    <col min="4" max="4" width="17.25" style="3" customWidth="1"/>
    <col min="5" max="5" width="17.25" customWidth="1"/>
    <col min="6" max="17" width="14.75" customWidth="1"/>
    <col min="18" max="18" width="17.25" customWidth="1"/>
  </cols>
  <sheetData>
    <row r="1" spans="2:18" ht="77.25" customHeight="1" thickBot="1" x14ac:dyDescent="0.35">
      <c r="B1" s="193" t="s">
        <v>100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2:18" ht="27.75" customHeight="1" x14ac:dyDescent="0.3">
      <c r="B2" s="207" t="s">
        <v>19</v>
      </c>
      <c r="C2" s="204" t="s">
        <v>20</v>
      </c>
      <c r="D2" s="204" t="s">
        <v>52</v>
      </c>
      <c r="E2" s="204" t="s">
        <v>21</v>
      </c>
      <c r="F2" s="210" t="s">
        <v>55</v>
      </c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1"/>
      <c r="R2" s="199" t="s">
        <v>87</v>
      </c>
    </row>
    <row r="3" spans="2:18" ht="30.75" customHeight="1" x14ac:dyDescent="0.3">
      <c r="B3" s="208"/>
      <c r="C3" s="205"/>
      <c r="D3" s="205"/>
      <c r="E3" s="205"/>
      <c r="F3" s="198" t="s">
        <v>22</v>
      </c>
      <c r="G3" s="198"/>
      <c r="H3" s="198"/>
      <c r="I3" s="194" t="s">
        <v>23</v>
      </c>
      <c r="J3" s="195"/>
      <c r="K3" s="196"/>
      <c r="L3" s="194" t="s">
        <v>24</v>
      </c>
      <c r="M3" s="195"/>
      <c r="N3" s="195"/>
      <c r="O3" s="196"/>
      <c r="P3" s="197" t="s">
        <v>74</v>
      </c>
      <c r="Q3" s="202" t="s">
        <v>25</v>
      </c>
      <c r="R3" s="200"/>
    </row>
    <row r="4" spans="2:18" ht="51.75" customHeight="1" x14ac:dyDescent="0.3">
      <c r="B4" s="209"/>
      <c r="C4" s="206"/>
      <c r="D4" s="206"/>
      <c r="E4" s="206"/>
      <c r="F4" s="116" t="s">
        <v>75</v>
      </c>
      <c r="G4" s="116" t="s">
        <v>5</v>
      </c>
      <c r="H4" s="116" t="s">
        <v>7</v>
      </c>
      <c r="I4" s="116" t="s">
        <v>9</v>
      </c>
      <c r="J4" s="116" t="s">
        <v>26</v>
      </c>
      <c r="K4" s="116" t="s">
        <v>33</v>
      </c>
      <c r="L4" s="117" t="s">
        <v>73</v>
      </c>
      <c r="M4" s="117" t="s">
        <v>72</v>
      </c>
      <c r="N4" s="117" t="s">
        <v>86</v>
      </c>
      <c r="O4" s="118" t="s">
        <v>33</v>
      </c>
      <c r="P4" s="198"/>
      <c r="Q4" s="203"/>
      <c r="R4" s="201"/>
    </row>
    <row r="5" spans="2:18" ht="50.1" customHeight="1" x14ac:dyDescent="0.3">
      <c r="B5" s="212" t="str">
        <f>'&lt;서식1-1&gt;기본보조금정산서'!C2</f>
        <v>21-000-00</v>
      </c>
      <c r="C5" s="217" t="str">
        <f>'&lt;서식1-1&gt;기본보조금정산서'!G2</f>
        <v>서울00 교과교육연구회</v>
      </c>
      <c r="D5" s="119" t="s">
        <v>53</v>
      </c>
      <c r="E5" s="120">
        <f>'&lt;서식1-1&gt;기본보조금정산서'!H3</f>
        <v>1000000</v>
      </c>
      <c r="F5" s="120">
        <f>'&lt;서식1-1&gt;기본보조금정산서'!L7</f>
        <v>0</v>
      </c>
      <c r="G5" s="120">
        <f>'&lt;서식1-1&gt;기본보조금정산서'!L8</f>
        <v>0</v>
      </c>
      <c r="H5" s="120">
        <f>'&lt;서식1-1&gt;기본보조금정산서'!L9</f>
        <v>0</v>
      </c>
      <c r="I5" s="120">
        <f>'&lt;서식1-1&gt;기본보조금정산서'!L10</f>
        <v>0</v>
      </c>
      <c r="J5" s="120">
        <f>'&lt;서식1-1&gt;기본보조금정산서'!L11</f>
        <v>0</v>
      </c>
      <c r="K5" s="120">
        <f>'&lt;서식1-1&gt;기본보조금정산서'!L12</f>
        <v>0</v>
      </c>
      <c r="L5" s="120">
        <f>'&lt;서식1-1&gt;기본보조금정산서'!L13</f>
        <v>0</v>
      </c>
      <c r="M5" s="120">
        <f>'&lt;서식1-1&gt;기본보조금정산서'!L14</f>
        <v>0</v>
      </c>
      <c r="N5" s="120">
        <f>'&lt;서식1-1&gt;기본보조금정산서'!L15</f>
        <v>0</v>
      </c>
      <c r="O5" s="120">
        <f>'&lt;서식1-1&gt;기본보조금정산서'!L16</f>
        <v>0</v>
      </c>
      <c r="P5" s="120">
        <f>'&lt;서식1-1&gt;기본보조금정산서'!L17</f>
        <v>0</v>
      </c>
      <c r="Q5" s="120">
        <f>SUM(F5:P5)</f>
        <v>0</v>
      </c>
      <c r="R5" s="121">
        <f>E5-Q5</f>
        <v>1000000</v>
      </c>
    </row>
    <row r="6" spans="2:18" ht="50.1" customHeight="1" thickBot="1" x14ac:dyDescent="0.35">
      <c r="B6" s="213"/>
      <c r="C6" s="218"/>
      <c r="D6" s="122" t="s">
        <v>54</v>
      </c>
      <c r="E6" s="123">
        <f>'&lt;서식1-1&gt;기본보조금정산서'!H4</f>
        <v>0</v>
      </c>
      <c r="F6" s="214">
        <f>'&lt;서식1-2&gt;특별보조금정산서'!L7</f>
        <v>0</v>
      </c>
      <c r="G6" s="215"/>
      <c r="H6" s="216"/>
      <c r="I6" s="214">
        <f>'&lt;서식1-2&gt;특별보조금정산서'!L8</f>
        <v>0</v>
      </c>
      <c r="J6" s="215"/>
      <c r="K6" s="216"/>
      <c r="L6" s="214">
        <f>'&lt;서식1-2&gt;특별보조금정산서'!L9</f>
        <v>0</v>
      </c>
      <c r="M6" s="215"/>
      <c r="N6" s="215"/>
      <c r="O6" s="216"/>
      <c r="P6" s="124"/>
      <c r="Q6" s="125">
        <f>SUM(F6:O6)</f>
        <v>0</v>
      </c>
      <c r="R6" s="126">
        <f>E6-Q6</f>
        <v>0</v>
      </c>
    </row>
    <row r="16" spans="2:18" x14ac:dyDescent="0.3">
      <c r="G16" s="108"/>
    </row>
  </sheetData>
  <mergeCells count="17">
    <mergeCell ref="B5:B6"/>
    <mergeCell ref="F6:H6"/>
    <mergeCell ref="I6:K6"/>
    <mergeCell ref="L6:O6"/>
    <mergeCell ref="C5:C6"/>
    <mergeCell ref="B1:R1"/>
    <mergeCell ref="I3:K3"/>
    <mergeCell ref="L3:O3"/>
    <mergeCell ref="P3:P4"/>
    <mergeCell ref="R2:R4"/>
    <mergeCell ref="F3:H3"/>
    <mergeCell ref="Q3:Q4"/>
    <mergeCell ref="C2:C4"/>
    <mergeCell ref="B2:B4"/>
    <mergeCell ref="D2:D4"/>
    <mergeCell ref="E2:E4"/>
    <mergeCell ref="F2:Q2"/>
  </mergeCells>
  <phoneticPr fontId="1" type="noConversion"/>
  <pageMargins left="0.25" right="0.25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33"/>
  <sheetViews>
    <sheetView zoomScaleNormal="100" workbookViewId="0">
      <selection sqref="A1:C1"/>
    </sheetView>
  </sheetViews>
  <sheetFormatPr defaultRowHeight="16.5" x14ac:dyDescent="0.3"/>
  <cols>
    <col min="2" max="2" width="29.75" customWidth="1"/>
    <col min="3" max="3" width="60.625" customWidth="1"/>
  </cols>
  <sheetData>
    <row r="1" spans="1:3" ht="56.25" customHeight="1" x14ac:dyDescent="0.3">
      <c r="A1" s="181" t="s">
        <v>362</v>
      </c>
      <c r="B1" s="181"/>
      <c r="C1" s="181"/>
    </row>
    <row r="2" spans="1:3" ht="17.25" thickBot="1" x14ac:dyDescent="0.35"/>
    <row r="3" spans="1:3" x14ac:dyDescent="0.3">
      <c r="A3" s="223" t="s">
        <v>363</v>
      </c>
      <c r="B3" s="219" t="s">
        <v>49</v>
      </c>
      <c r="C3" s="221" t="s">
        <v>103</v>
      </c>
    </row>
    <row r="4" spans="1:3" ht="17.25" thickBot="1" x14ac:dyDescent="0.35">
      <c r="A4" s="224"/>
      <c r="B4" s="220"/>
      <c r="C4" s="222"/>
    </row>
    <row r="5" spans="1:3" ht="20.25" x14ac:dyDescent="0.3">
      <c r="A5" s="138">
        <v>1</v>
      </c>
      <c r="B5" s="133" t="s">
        <v>104</v>
      </c>
      <c r="C5" s="141" t="s">
        <v>105</v>
      </c>
    </row>
    <row r="6" spans="1:3" ht="20.25" x14ac:dyDescent="0.3">
      <c r="A6" s="136">
        <v>2</v>
      </c>
      <c r="B6" s="127" t="s">
        <v>106</v>
      </c>
      <c r="C6" s="142" t="s">
        <v>107</v>
      </c>
    </row>
    <row r="7" spans="1:3" ht="20.25" x14ac:dyDescent="0.3">
      <c r="A7" s="136">
        <v>3</v>
      </c>
      <c r="B7" s="127" t="s">
        <v>108</v>
      </c>
      <c r="C7" s="142" t="s">
        <v>109</v>
      </c>
    </row>
    <row r="8" spans="1:3" ht="20.25" x14ac:dyDescent="0.3">
      <c r="A8" s="136">
        <v>4</v>
      </c>
      <c r="B8" s="127" t="s">
        <v>110</v>
      </c>
      <c r="C8" s="142" t="s">
        <v>111</v>
      </c>
    </row>
    <row r="9" spans="1:3" ht="20.25" x14ac:dyDescent="0.3">
      <c r="A9" s="136">
        <v>5</v>
      </c>
      <c r="B9" s="127" t="s">
        <v>112</v>
      </c>
      <c r="C9" s="142" t="s">
        <v>113</v>
      </c>
    </row>
    <row r="10" spans="1:3" ht="20.25" x14ac:dyDescent="0.3">
      <c r="A10" s="136">
        <v>6</v>
      </c>
      <c r="B10" s="127" t="s">
        <v>114</v>
      </c>
      <c r="C10" s="142" t="s">
        <v>115</v>
      </c>
    </row>
    <row r="11" spans="1:3" ht="20.25" x14ac:dyDescent="0.3">
      <c r="A11" s="136">
        <v>7</v>
      </c>
      <c r="B11" s="127" t="s">
        <v>116</v>
      </c>
      <c r="C11" s="142" t="s">
        <v>117</v>
      </c>
    </row>
    <row r="12" spans="1:3" ht="20.25" x14ac:dyDescent="0.3">
      <c r="A12" s="136">
        <v>8</v>
      </c>
      <c r="B12" s="127" t="s">
        <v>118</v>
      </c>
      <c r="C12" s="142" t="s">
        <v>119</v>
      </c>
    </row>
    <row r="13" spans="1:3" ht="20.25" x14ac:dyDescent="0.3">
      <c r="A13" s="136">
        <v>9</v>
      </c>
      <c r="B13" s="127" t="s">
        <v>120</v>
      </c>
      <c r="C13" s="143" t="s">
        <v>121</v>
      </c>
    </row>
    <row r="14" spans="1:3" ht="20.25" x14ac:dyDescent="0.3">
      <c r="A14" s="136">
        <v>10</v>
      </c>
      <c r="B14" s="127" t="s">
        <v>122</v>
      </c>
      <c r="C14" s="143" t="s">
        <v>123</v>
      </c>
    </row>
    <row r="15" spans="1:3" ht="20.25" x14ac:dyDescent="0.3">
      <c r="A15" s="136">
        <v>11</v>
      </c>
      <c r="B15" s="127" t="s">
        <v>124</v>
      </c>
      <c r="C15" s="143" t="s">
        <v>125</v>
      </c>
    </row>
    <row r="16" spans="1:3" ht="20.25" x14ac:dyDescent="0.3">
      <c r="A16" s="136">
        <v>12</v>
      </c>
      <c r="B16" s="127" t="s">
        <v>126</v>
      </c>
      <c r="C16" s="143" t="s">
        <v>127</v>
      </c>
    </row>
    <row r="17" spans="1:3" ht="20.25" x14ac:dyDescent="0.3">
      <c r="A17" s="136">
        <v>13</v>
      </c>
      <c r="B17" s="127" t="s">
        <v>128</v>
      </c>
      <c r="C17" s="143" t="s">
        <v>129</v>
      </c>
    </row>
    <row r="18" spans="1:3" ht="20.25" x14ac:dyDescent="0.3">
      <c r="A18" s="136">
        <v>14</v>
      </c>
      <c r="B18" s="127" t="s">
        <v>130</v>
      </c>
      <c r="C18" s="143" t="s">
        <v>131</v>
      </c>
    </row>
    <row r="19" spans="1:3" ht="20.25" x14ac:dyDescent="0.3">
      <c r="A19" s="136">
        <v>15</v>
      </c>
      <c r="B19" s="127" t="s">
        <v>132</v>
      </c>
      <c r="C19" s="143" t="s">
        <v>133</v>
      </c>
    </row>
    <row r="20" spans="1:3" ht="20.25" x14ac:dyDescent="0.3">
      <c r="A20" s="136">
        <v>16</v>
      </c>
      <c r="B20" s="127" t="s">
        <v>134</v>
      </c>
      <c r="C20" s="143" t="s">
        <v>135</v>
      </c>
    </row>
    <row r="21" spans="1:3" ht="20.25" x14ac:dyDescent="0.3">
      <c r="A21" s="136">
        <v>17</v>
      </c>
      <c r="B21" s="127" t="s">
        <v>136</v>
      </c>
      <c r="C21" s="143" t="s">
        <v>137</v>
      </c>
    </row>
    <row r="22" spans="1:3" ht="20.25" x14ac:dyDescent="0.3">
      <c r="A22" s="136">
        <v>18</v>
      </c>
      <c r="B22" s="127" t="s">
        <v>138</v>
      </c>
      <c r="C22" s="143" t="s">
        <v>139</v>
      </c>
    </row>
    <row r="23" spans="1:3" ht="20.25" x14ac:dyDescent="0.3">
      <c r="A23" s="136">
        <v>19</v>
      </c>
      <c r="B23" s="127" t="s">
        <v>140</v>
      </c>
      <c r="C23" s="143" t="s">
        <v>141</v>
      </c>
    </row>
    <row r="24" spans="1:3" ht="20.25" x14ac:dyDescent="0.3">
      <c r="A24" s="136">
        <v>20</v>
      </c>
      <c r="B24" s="127" t="s">
        <v>142</v>
      </c>
      <c r="C24" s="143" t="s">
        <v>143</v>
      </c>
    </row>
    <row r="25" spans="1:3" ht="20.25" x14ac:dyDescent="0.3">
      <c r="A25" s="136">
        <v>21</v>
      </c>
      <c r="B25" s="127" t="s">
        <v>144</v>
      </c>
      <c r="C25" s="143" t="s">
        <v>145</v>
      </c>
    </row>
    <row r="26" spans="1:3" ht="20.25" x14ac:dyDescent="0.3">
      <c r="A26" s="136">
        <v>22</v>
      </c>
      <c r="B26" s="127" t="s">
        <v>146</v>
      </c>
      <c r="C26" s="143" t="s">
        <v>147</v>
      </c>
    </row>
    <row r="27" spans="1:3" ht="20.25" x14ac:dyDescent="0.3">
      <c r="A27" s="136">
        <v>23</v>
      </c>
      <c r="B27" s="127" t="s">
        <v>148</v>
      </c>
      <c r="C27" s="143" t="s">
        <v>149</v>
      </c>
    </row>
    <row r="28" spans="1:3" ht="20.25" x14ac:dyDescent="0.3">
      <c r="A28" s="136">
        <v>24</v>
      </c>
      <c r="B28" s="127" t="s">
        <v>150</v>
      </c>
      <c r="C28" s="143" t="s">
        <v>151</v>
      </c>
    </row>
    <row r="29" spans="1:3" ht="20.25" x14ac:dyDescent="0.3">
      <c r="A29" s="136">
        <v>25</v>
      </c>
      <c r="B29" s="127" t="s">
        <v>152</v>
      </c>
      <c r="C29" s="143" t="s">
        <v>153</v>
      </c>
    </row>
    <row r="30" spans="1:3" ht="20.25" x14ac:dyDescent="0.3">
      <c r="A30" s="136">
        <v>26</v>
      </c>
      <c r="B30" s="127" t="s">
        <v>154</v>
      </c>
      <c r="C30" s="143" t="s">
        <v>155</v>
      </c>
    </row>
    <row r="31" spans="1:3" ht="20.25" x14ac:dyDescent="0.3">
      <c r="A31" s="136">
        <v>27</v>
      </c>
      <c r="B31" s="127" t="s">
        <v>156</v>
      </c>
      <c r="C31" s="143" t="s">
        <v>157</v>
      </c>
    </row>
    <row r="32" spans="1:3" ht="20.25" x14ac:dyDescent="0.3">
      <c r="A32" s="136">
        <v>28</v>
      </c>
      <c r="B32" s="127" t="s">
        <v>158</v>
      </c>
      <c r="C32" s="143" t="s">
        <v>159</v>
      </c>
    </row>
    <row r="33" spans="1:3" ht="20.25" x14ac:dyDescent="0.3">
      <c r="A33" s="136">
        <v>29</v>
      </c>
      <c r="B33" s="127" t="s">
        <v>160</v>
      </c>
      <c r="C33" s="143" t="s">
        <v>161</v>
      </c>
    </row>
    <row r="34" spans="1:3" ht="20.25" x14ac:dyDescent="0.3">
      <c r="A34" s="136">
        <v>30</v>
      </c>
      <c r="B34" s="127" t="s">
        <v>162</v>
      </c>
      <c r="C34" s="143" t="s">
        <v>163</v>
      </c>
    </row>
    <row r="35" spans="1:3" ht="20.25" x14ac:dyDescent="0.3">
      <c r="A35" s="136">
        <v>31</v>
      </c>
      <c r="B35" s="127" t="s">
        <v>164</v>
      </c>
      <c r="C35" s="143" t="s">
        <v>165</v>
      </c>
    </row>
    <row r="36" spans="1:3" ht="20.25" x14ac:dyDescent="0.3">
      <c r="A36" s="136">
        <v>32</v>
      </c>
      <c r="B36" s="127" t="s">
        <v>166</v>
      </c>
      <c r="C36" s="143" t="s">
        <v>167</v>
      </c>
    </row>
    <row r="37" spans="1:3" ht="20.25" x14ac:dyDescent="0.3">
      <c r="A37" s="136">
        <v>33</v>
      </c>
      <c r="B37" s="127" t="s">
        <v>168</v>
      </c>
      <c r="C37" s="143" t="s">
        <v>169</v>
      </c>
    </row>
    <row r="38" spans="1:3" ht="20.25" x14ac:dyDescent="0.3">
      <c r="A38" s="136">
        <v>34</v>
      </c>
      <c r="B38" s="127" t="s">
        <v>170</v>
      </c>
      <c r="C38" s="143" t="s">
        <v>171</v>
      </c>
    </row>
    <row r="39" spans="1:3" ht="20.25" x14ac:dyDescent="0.3">
      <c r="A39" s="136">
        <v>35</v>
      </c>
      <c r="B39" s="127" t="s">
        <v>172</v>
      </c>
      <c r="C39" s="142" t="s">
        <v>173</v>
      </c>
    </row>
    <row r="40" spans="1:3" ht="20.25" x14ac:dyDescent="0.3">
      <c r="A40" s="136">
        <v>36</v>
      </c>
      <c r="B40" s="127" t="s">
        <v>174</v>
      </c>
      <c r="C40" s="142" t="s">
        <v>175</v>
      </c>
    </row>
    <row r="41" spans="1:3" ht="21" thickBot="1" x14ac:dyDescent="0.35">
      <c r="A41" s="139">
        <v>37</v>
      </c>
      <c r="B41" s="129" t="s">
        <v>176</v>
      </c>
      <c r="C41" s="144" t="s">
        <v>177</v>
      </c>
    </row>
    <row r="42" spans="1:3" ht="20.25" x14ac:dyDescent="0.3">
      <c r="A42" s="140">
        <v>38</v>
      </c>
      <c r="B42" s="130" t="s">
        <v>178</v>
      </c>
      <c r="C42" s="145" t="s">
        <v>179</v>
      </c>
    </row>
    <row r="43" spans="1:3" ht="20.25" x14ac:dyDescent="0.3">
      <c r="A43" s="136">
        <v>39</v>
      </c>
      <c r="B43" s="131" t="s">
        <v>180</v>
      </c>
      <c r="C43" s="146" t="s">
        <v>181</v>
      </c>
    </row>
    <row r="44" spans="1:3" ht="20.25" x14ac:dyDescent="0.3">
      <c r="A44" s="136">
        <v>40</v>
      </c>
      <c r="B44" s="131" t="s">
        <v>182</v>
      </c>
      <c r="C44" s="146" t="s">
        <v>183</v>
      </c>
    </row>
    <row r="45" spans="1:3" ht="20.25" x14ac:dyDescent="0.3">
      <c r="A45" s="136">
        <v>41</v>
      </c>
      <c r="B45" s="131" t="s">
        <v>184</v>
      </c>
      <c r="C45" s="146" t="s">
        <v>185</v>
      </c>
    </row>
    <row r="46" spans="1:3" ht="20.25" x14ac:dyDescent="0.3">
      <c r="A46" s="136">
        <v>42</v>
      </c>
      <c r="B46" s="131" t="s">
        <v>186</v>
      </c>
      <c r="C46" s="146" t="s">
        <v>187</v>
      </c>
    </row>
    <row r="47" spans="1:3" ht="20.25" x14ac:dyDescent="0.3">
      <c r="A47" s="136">
        <v>43</v>
      </c>
      <c r="B47" s="131" t="s">
        <v>188</v>
      </c>
      <c r="C47" s="146" t="s">
        <v>189</v>
      </c>
    </row>
    <row r="48" spans="1:3" ht="20.25" x14ac:dyDescent="0.3">
      <c r="A48" s="136">
        <v>44</v>
      </c>
      <c r="B48" s="131" t="s">
        <v>190</v>
      </c>
      <c r="C48" s="146" t="s">
        <v>191</v>
      </c>
    </row>
    <row r="49" spans="1:3" ht="20.25" x14ac:dyDescent="0.3">
      <c r="A49" s="136">
        <v>45</v>
      </c>
      <c r="B49" s="131" t="s">
        <v>192</v>
      </c>
      <c r="C49" s="146" t="s">
        <v>193</v>
      </c>
    </row>
    <row r="50" spans="1:3" ht="20.25" x14ac:dyDescent="0.3">
      <c r="A50" s="136">
        <v>46</v>
      </c>
      <c r="B50" s="131" t="s">
        <v>194</v>
      </c>
      <c r="C50" s="147" t="s">
        <v>195</v>
      </c>
    </row>
    <row r="51" spans="1:3" ht="20.25" x14ac:dyDescent="0.3">
      <c r="A51" s="136">
        <v>47</v>
      </c>
      <c r="B51" s="131" t="s">
        <v>196</v>
      </c>
      <c r="C51" s="147" t="s">
        <v>197</v>
      </c>
    </row>
    <row r="52" spans="1:3" ht="20.25" x14ac:dyDescent="0.3">
      <c r="A52" s="136">
        <v>48</v>
      </c>
      <c r="B52" s="131" t="s">
        <v>198</v>
      </c>
      <c r="C52" s="147" t="s">
        <v>199</v>
      </c>
    </row>
    <row r="53" spans="1:3" ht="20.25" x14ac:dyDescent="0.3">
      <c r="A53" s="136">
        <v>49</v>
      </c>
      <c r="B53" s="131" t="s">
        <v>200</v>
      </c>
      <c r="C53" s="147" t="s">
        <v>201</v>
      </c>
    </row>
    <row r="54" spans="1:3" ht="20.25" x14ac:dyDescent="0.3">
      <c r="A54" s="136">
        <v>50</v>
      </c>
      <c r="B54" s="131" t="s">
        <v>202</v>
      </c>
      <c r="C54" s="147" t="s">
        <v>203</v>
      </c>
    </row>
    <row r="55" spans="1:3" ht="20.25" x14ac:dyDescent="0.3">
      <c r="A55" s="136">
        <v>51</v>
      </c>
      <c r="B55" s="131" t="s">
        <v>204</v>
      </c>
      <c r="C55" s="147" t="s">
        <v>205</v>
      </c>
    </row>
    <row r="56" spans="1:3" ht="20.25" x14ac:dyDescent="0.3">
      <c r="A56" s="136">
        <v>52</v>
      </c>
      <c r="B56" s="131" t="s">
        <v>206</v>
      </c>
      <c r="C56" s="147" t="s">
        <v>207</v>
      </c>
    </row>
    <row r="57" spans="1:3" ht="20.25" x14ac:dyDescent="0.3">
      <c r="A57" s="136">
        <v>53</v>
      </c>
      <c r="B57" s="131" t="s">
        <v>208</v>
      </c>
      <c r="C57" s="147" t="s">
        <v>209</v>
      </c>
    </row>
    <row r="58" spans="1:3" ht="20.25" x14ac:dyDescent="0.3">
      <c r="A58" s="136">
        <v>54</v>
      </c>
      <c r="B58" s="131" t="s">
        <v>210</v>
      </c>
      <c r="C58" s="147" t="s">
        <v>211</v>
      </c>
    </row>
    <row r="59" spans="1:3" ht="20.25" x14ac:dyDescent="0.3">
      <c r="A59" s="136">
        <v>55</v>
      </c>
      <c r="B59" s="131" t="s">
        <v>212</v>
      </c>
      <c r="C59" s="147" t="s">
        <v>213</v>
      </c>
    </row>
    <row r="60" spans="1:3" ht="20.25" x14ac:dyDescent="0.3">
      <c r="A60" s="136">
        <v>56</v>
      </c>
      <c r="B60" s="131" t="s">
        <v>214</v>
      </c>
      <c r="C60" s="147" t="s">
        <v>215</v>
      </c>
    </row>
    <row r="61" spans="1:3" ht="20.25" x14ac:dyDescent="0.3">
      <c r="A61" s="136">
        <v>57</v>
      </c>
      <c r="B61" s="131" t="s">
        <v>216</v>
      </c>
      <c r="C61" s="147" t="s">
        <v>217</v>
      </c>
    </row>
    <row r="62" spans="1:3" ht="20.25" x14ac:dyDescent="0.3">
      <c r="A62" s="136">
        <v>58</v>
      </c>
      <c r="B62" s="131" t="s">
        <v>218</v>
      </c>
      <c r="C62" s="147" t="s">
        <v>219</v>
      </c>
    </row>
    <row r="63" spans="1:3" ht="20.25" x14ac:dyDescent="0.3">
      <c r="A63" s="136">
        <v>59</v>
      </c>
      <c r="B63" s="131" t="s">
        <v>220</v>
      </c>
      <c r="C63" s="147" t="s">
        <v>221</v>
      </c>
    </row>
    <row r="64" spans="1:3" ht="20.25" x14ac:dyDescent="0.3">
      <c r="A64" s="136">
        <v>60</v>
      </c>
      <c r="B64" s="131" t="s">
        <v>222</v>
      </c>
      <c r="C64" s="147" t="s">
        <v>223</v>
      </c>
    </row>
    <row r="65" spans="1:3" ht="20.25" x14ac:dyDescent="0.3">
      <c r="A65" s="136">
        <v>61</v>
      </c>
      <c r="B65" s="131" t="s">
        <v>224</v>
      </c>
      <c r="C65" s="147" t="s">
        <v>225</v>
      </c>
    </row>
    <row r="66" spans="1:3" ht="20.25" x14ac:dyDescent="0.3">
      <c r="A66" s="136">
        <v>62</v>
      </c>
      <c r="B66" s="131" t="s">
        <v>226</v>
      </c>
      <c r="C66" s="147" t="s">
        <v>227</v>
      </c>
    </row>
    <row r="67" spans="1:3" ht="20.25" x14ac:dyDescent="0.3">
      <c r="A67" s="136">
        <v>63</v>
      </c>
      <c r="B67" s="131" t="s">
        <v>228</v>
      </c>
      <c r="C67" s="147" t="s">
        <v>229</v>
      </c>
    </row>
    <row r="68" spans="1:3" ht="20.25" x14ac:dyDescent="0.3">
      <c r="A68" s="136">
        <v>64</v>
      </c>
      <c r="B68" s="131" t="s">
        <v>230</v>
      </c>
      <c r="C68" s="147" t="s">
        <v>231</v>
      </c>
    </row>
    <row r="69" spans="1:3" ht="20.25" x14ac:dyDescent="0.3">
      <c r="A69" s="136">
        <v>65</v>
      </c>
      <c r="B69" s="131" t="s">
        <v>232</v>
      </c>
      <c r="C69" s="147" t="s">
        <v>233</v>
      </c>
    </row>
    <row r="70" spans="1:3" ht="20.25" x14ac:dyDescent="0.3">
      <c r="A70" s="136">
        <v>66</v>
      </c>
      <c r="B70" s="131" t="s">
        <v>234</v>
      </c>
      <c r="C70" s="147" t="s">
        <v>235</v>
      </c>
    </row>
    <row r="71" spans="1:3" ht="20.25" x14ac:dyDescent="0.3">
      <c r="A71" s="136">
        <v>67</v>
      </c>
      <c r="B71" s="131" t="s">
        <v>236</v>
      </c>
      <c r="C71" s="147" t="s">
        <v>237</v>
      </c>
    </row>
    <row r="72" spans="1:3" ht="20.25" x14ac:dyDescent="0.3">
      <c r="A72" s="136">
        <v>68</v>
      </c>
      <c r="B72" s="131" t="s">
        <v>238</v>
      </c>
      <c r="C72" s="147" t="s">
        <v>239</v>
      </c>
    </row>
    <row r="73" spans="1:3" ht="20.25" x14ac:dyDescent="0.3">
      <c r="A73" s="136">
        <v>69</v>
      </c>
      <c r="B73" s="131" t="s">
        <v>240</v>
      </c>
      <c r="C73" s="147" t="s">
        <v>241</v>
      </c>
    </row>
    <row r="74" spans="1:3" ht="20.25" x14ac:dyDescent="0.3">
      <c r="A74" s="136">
        <v>70</v>
      </c>
      <c r="B74" s="131" t="s">
        <v>242</v>
      </c>
      <c r="C74" s="147" t="s">
        <v>243</v>
      </c>
    </row>
    <row r="75" spans="1:3" ht="20.25" x14ac:dyDescent="0.3">
      <c r="A75" s="136">
        <v>71</v>
      </c>
      <c r="B75" s="131" t="s">
        <v>244</v>
      </c>
      <c r="C75" s="147" t="s">
        <v>245</v>
      </c>
    </row>
    <row r="76" spans="1:3" ht="20.25" x14ac:dyDescent="0.3">
      <c r="A76" s="136">
        <v>72</v>
      </c>
      <c r="B76" s="131" t="s">
        <v>246</v>
      </c>
      <c r="C76" s="148" t="s">
        <v>247</v>
      </c>
    </row>
    <row r="77" spans="1:3" ht="20.25" x14ac:dyDescent="0.3">
      <c r="A77" s="136">
        <v>73</v>
      </c>
      <c r="B77" s="131" t="s">
        <v>248</v>
      </c>
      <c r="C77" s="147" t="s">
        <v>249</v>
      </c>
    </row>
    <row r="78" spans="1:3" ht="20.25" x14ac:dyDescent="0.3">
      <c r="A78" s="136">
        <v>74</v>
      </c>
      <c r="B78" s="131" t="s">
        <v>250</v>
      </c>
      <c r="C78" s="147" t="s">
        <v>251</v>
      </c>
    </row>
    <row r="79" spans="1:3" ht="20.25" x14ac:dyDescent="0.3">
      <c r="A79" s="136">
        <v>75</v>
      </c>
      <c r="B79" s="131" t="s">
        <v>252</v>
      </c>
      <c r="C79" s="147" t="s">
        <v>253</v>
      </c>
    </row>
    <row r="80" spans="1:3" ht="20.25" x14ac:dyDescent="0.3">
      <c r="A80" s="136">
        <v>76</v>
      </c>
      <c r="B80" s="131" t="s">
        <v>254</v>
      </c>
      <c r="C80" s="147" t="s">
        <v>255</v>
      </c>
    </row>
    <row r="81" spans="1:3" ht="20.25" x14ac:dyDescent="0.3">
      <c r="A81" s="136">
        <v>77</v>
      </c>
      <c r="B81" s="131" t="s">
        <v>256</v>
      </c>
      <c r="C81" s="147" t="s">
        <v>257</v>
      </c>
    </row>
    <row r="82" spans="1:3" ht="20.25" x14ac:dyDescent="0.3">
      <c r="A82" s="136">
        <v>78</v>
      </c>
      <c r="B82" s="131" t="s">
        <v>258</v>
      </c>
      <c r="C82" s="147" t="s">
        <v>259</v>
      </c>
    </row>
    <row r="83" spans="1:3" ht="20.25" x14ac:dyDescent="0.3">
      <c r="A83" s="136">
        <v>79</v>
      </c>
      <c r="B83" s="131" t="s">
        <v>260</v>
      </c>
      <c r="C83" s="147" t="s">
        <v>261</v>
      </c>
    </row>
    <row r="84" spans="1:3" ht="20.25" x14ac:dyDescent="0.3">
      <c r="A84" s="136">
        <v>80</v>
      </c>
      <c r="B84" s="131" t="s">
        <v>262</v>
      </c>
      <c r="C84" s="146" t="s">
        <v>263</v>
      </c>
    </row>
    <row r="85" spans="1:3" ht="21" thickBot="1" x14ac:dyDescent="0.35">
      <c r="A85" s="137">
        <v>81</v>
      </c>
      <c r="B85" s="132" t="s">
        <v>264</v>
      </c>
      <c r="C85" s="149" t="s">
        <v>265</v>
      </c>
    </row>
    <row r="86" spans="1:3" ht="20.25" x14ac:dyDescent="0.3">
      <c r="A86" s="138">
        <v>82</v>
      </c>
      <c r="B86" s="133" t="s">
        <v>266</v>
      </c>
      <c r="C86" s="141" t="s">
        <v>267</v>
      </c>
    </row>
    <row r="87" spans="1:3" ht="20.25" x14ac:dyDescent="0.3">
      <c r="A87" s="136">
        <v>83</v>
      </c>
      <c r="B87" s="127" t="s">
        <v>268</v>
      </c>
      <c r="C87" s="142" t="s">
        <v>269</v>
      </c>
    </row>
    <row r="88" spans="1:3" ht="20.25" x14ac:dyDescent="0.3">
      <c r="A88" s="136">
        <v>84</v>
      </c>
      <c r="B88" s="127" t="s">
        <v>270</v>
      </c>
      <c r="C88" s="142" t="s">
        <v>271</v>
      </c>
    </row>
    <row r="89" spans="1:3" ht="20.25" x14ac:dyDescent="0.3">
      <c r="A89" s="136">
        <v>85</v>
      </c>
      <c r="B89" s="127" t="s">
        <v>272</v>
      </c>
      <c r="C89" s="142" t="s">
        <v>273</v>
      </c>
    </row>
    <row r="90" spans="1:3" ht="20.25" x14ac:dyDescent="0.3">
      <c r="A90" s="136">
        <v>86</v>
      </c>
      <c r="B90" s="127" t="s">
        <v>274</v>
      </c>
      <c r="C90" s="142" t="s">
        <v>275</v>
      </c>
    </row>
    <row r="91" spans="1:3" ht="20.25" x14ac:dyDescent="0.3">
      <c r="A91" s="136">
        <v>87</v>
      </c>
      <c r="B91" s="127" t="s">
        <v>276</v>
      </c>
      <c r="C91" s="142" t="s">
        <v>277</v>
      </c>
    </row>
    <row r="92" spans="1:3" ht="20.25" x14ac:dyDescent="0.3">
      <c r="A92" s="136">
        <v>88</v>
      </c>
      <c r="B92" s="127" t="s">
        <v>278</v>
      </c>
      <c r="C92" s="142" t="s">
        <v>279</v>
      </c>
    </row>
    <row r="93" spans="1:3" ht="20.25" x14ac:dyDescent="0.3">
      <c r="A93" s="136">
        <v>89</v>
      </c>
      <c r="B93" s="127" t="s">
        <v>280</v>
      </c>
      <c r="C93" s="142" t="s">
        <v>281</v>
      </c>
    </row>
    <row r="94" spans="1:3" ht="20.25" x14ac:dyDescent="0.3">
      <c r="A94" s="136">
        <v>90</v>
      </c>
      <c r="B94" s="127" t="s">
        <v>282</v>
      </c>
      <c r="C94" s="143" t="s">
        <v>283</v>
      </c>
    </row>
    <row r="95" spans="1:3" ht="20.25" x14ac:dyDescent="0.3">
      <c r="A95" s="136">
        <v>91</v>
      </c>
      <c r="B95" s="127" t="s">
        <v>284</v>
      </c>
      <c r="C95" s="143" t="s">
        <v>285</v>
      </c>
    </row>
    <row r="96" spans="1:3" ht="20.25" x14ac:dyDescent="0.3">
      <c r="A96" s="136">
        <v>92</v>
      </c>
      <c r="B96" s="127" t="s">
        <v>286</v>
      </c>
      <c r="C96" s="143" t="s">
        <v>287</v>
      </c>
    </row>
    <row r="97" spans="1:3" ht="20.25" x14ac:dyDescent="0.3">
      <c r="A97" s="136">
        <v>93</v>
      </c>
      <c r="B97" s="127" t="s">
        <v>288</v>
      </c>
      <c r="C97" s="143" t="s">
        <v>289</v>
      </c>
    </row>
    <row r="98" spans="1:3" ht="20.25" x14ac:dyDescent="0.3">
      <c r="A98" s="136">
        <v>94</v>
      </c>
      <c r="B98" s="127" t="s">
        <v>290</v>
      </c>
      <c r="C98" s="143" t="s">
        <v>291</v>
      </c>
    </row>
    <row r="99" spans="1:3" ht="20.25" x14ac:dyDescent="0.3">
      <c r="A99" s="136">
        <v>95</v>
      </c>
      <c r="B99" s="127" t="s">
        <v>292</v>
      </c>
      <c r="C99" s="143" t="s">
        <v>293</v>
      </c>
    </row>
    <row r="100" spans="1:3" ht="20.25" x14ac:dyDescent="0.3">
      <c r="A100" s="136">
        <v>96</v>
      </c>
      <c r="B100" s="127" t="s">
        <v>294</v>
      </c>
      <c r="C100" s="143" t="s">
        <v>295</v>
      </c>
    </row>
    <row r="101" spans="1:3" ht="20.25" x14ac:dyDescent="0.3">
      <c r="A101" s="136">
        <v>97</v>
      </c>
      <c r="B101" s="127" t="s">
        <v>296</v>
      </c>
      <c r="C101" s="143" t="s">
        <v>297</v>
      </c>
    </row>
    <row r="102" spans="1:3" ht="20.25" x14ac:dyDescent="0.3">
      <c r="A102" s="136">
        <v>98</v>
      </c>
      <c r="B102" s="127" t="s">
        <v>298</v>
      </c>
      <c r="C102" s="143" t="s">
        <v>299</v>
      </c>
    </row>
    <row r="103" spans="1:3" ht="20.25" x14ac:dyDescent="0.3">
      <c r="A103" s="136">
        <v>99</v>
      </c>
      <c r="B103" s="127" t="s">
        <v>300</v>
      </c>
      <c r="C103" s="143" t="s">
        <v>301</v>
      </c>
    </row>
    <row r="104" spans="1:3" ht="20.25" x14ac:dyDescent="0.3">
      <c r="A104" s="136">
        <v>100</v>
      </c>
      <c r="B104" s="127" t="s">
        <v>302</v>
      </c>
      <c r="C104" s="143" t="s">
        <v>303</v>
      </c>
    </row>
    <row r="105" spans="1:3" ht="20.25" x14ac:dyDescent="0.3">
      <c r="A105" s="136">
        <v>101</v>
      </c>
      <c r="B105" s="127" t="s">
        <v>304</v>
      </c>
      <c r="C105" s="143" t="s">
        <v>305</v>
      </c>
    </row>
    <row r="106" spans="1:3" ht="20.25" x14ac:dyDescent="0.3">
      <c r="A106" s="136">
        <v>102</v>
      </c>
      <c r="B106" s="127" t="s">
        <v>306</v>
      </c>
      <c r="C106" s="143" t="s">
        <v>307</v>
      </c>
    </row>
    <row r="107" spans="1:3" ht="20.25" x14ac:dyDescent="0.3">
      <c r="A107" s="136">
        <v>103</v>
      </c>
      <c r="B107" s="127" t="s">
        <v>308</v>
      </c>
      <c r="C107" s="143" t="s">
        <v>309</v>
      </c>
    </row>
    <row r="108" spans="1:3" ht="20.25" x14ac:dyDescent="0.3">
      <c r="A108" s="136">
        <v>104</v>
      </c>
      <c r="B108" s="127" t="s">
        <v>310</v>
      </c>
      <c r="C108" s="143" t="s">
        <v>311</v>
      </c>
    </row>
    <row r="109" spans="1:3" ht="20.25" x14ac:dyDescent="0.3">
      <c r="A109" s="136">
        <v>105</v>
      </c>
      <c r="B109" s="127" t="s">
        <v>312</v>
      </c>
      <c r="C109" s="143" t="s">
        <v>313</v>
      </c>
    </row>
    <row r="110" spans="1:3" ht="20.25" x14ac:dyDescent="0.3">
      <c r="A110" s="136">
        <v>106</v>
      </c>
      <c r="B110" s="127" t="s">
        <v>314</v>
      </c>
      <c r="C110" s="143" t="s">
        <v>315</v>
      </c>
    </row>
    <row r="111" spans="1:3" ht="20.25" x14ac:dyDescent="0.3">
      <c r="A111" s="136">
        <v>107</v>
      </c>
      <c r="B111" s="127" t="s">
        <v>316</v>
      </c>
      <c r="C111" s="143" t="s">
        <v>317</v>
      </c>
    </row>
    <row r="112" spans="1:3" ht="20.25" x14ac:dyDescent="0.3">
      <c r="A112" s="136">
        <v>108</v>
      </c>
      <c r="B112" s="127" t="s">
        <v>318</v>
      </c>
      <c r="C112" s="143" t="s">
        <v>319</v>
      </c>
    </row>
    <row r="113" spans="1:3" ht="20.25" x14ac:dyDescent="0.3">
      <c r="A113" s="136">
        <v>109</v>
      </c>
      <c r="B113" s="127" t="s">
        <v>320</v>
      </c>
      <c r="C113" s="143" t="s">
        <v>321</v>
      </c>
    </row>
    <row r="114" spans="1:3" ht="20.25" x14ac:dyDescent="0.3">
      <c r="A114" s="136">
        <v>110</v>
      </c>
      <c r="B114" s="127" t="s">
        <v>322</v>
      </c>
      <c r="C114" s="143" t="s">
        <v>323</v>
      </c>
    </row>
    <row r="115" spans="1:3" ht="20.25" x14ac:dyDescent="0.3">
      <c r="A115" s="136">
        <v>111</v>
      </c>
      <c r="B115" s="127" t="s">
        <v>324</v>
      </c>
      <c r="C115" s="143" t="s">
        <v>325</v>
      </c>
    </row>
    <row r="116" spans="1:3" ht="20.25" x14ac:dyDescent="0.3">
      <c r="A116" s="136">
        <v>112</v>
      </c>
      <c r="B116" s="127" t="s">
        <v>326</v>
      </c>
      <c r="C116" s="143" t="s">
        <v>327</v>
      </c>
    </row>
    <row r="117" spans="1:3" ht="20.25" x14ac:dyDescent="0.3">
      <c r="A117" s="136">
        <v>113</v>
      </c>
      <c r="B117" s="127" t="s">
        <v>328</v>
      </c>
      <c r="C117" s="143" t="s">
        <v>329</v>
      </c>
    </row>
    <row r="118" spans="1:3" ht="20.25" x14ac:dyDescent="0.3">
      <c r="A118" s="136">
        <v>114</v>
      </c>
      <c r="B118" s="127" t="s">
        <v>330</v>
      </c>
      <c r="C118" s="143" t="s">
        <v>331</v>
      </c>
    </row>
    <row r="119" spans="1:3" ht="20.25" x14ac:dyDescent="0.3">
      <c r="A119" s="136">
        <v>115</v>
      </c>
      <c r="B119" s="127" t="s">
        <v>332</v>
      </c>
      <c r="C119" s="143" t="s">
        <v>333</v>
      </c>
    </row>
    <row r="120" spans="1:3" ht="20.25" x14ac:dyDescent="0.3">
      <c r="A120" s="136">
        <v>116</v>
      </c>
      <c r="B120" s="127" t="s">
        <v>334</v>
      </c>
      <c r="C120" s="143" t="s">
        <v>335</v>
      </c>
    </row>
    <row r="121" spans="1:3" ht="20.25" x14ac:dyDescent="0.3">
      <c r="A121" s="136">
        <v>117</v>
      </c>
      <c r="B121" s="127" t="s">
        <v>336</v>
      </c>
      <c r="C121" s="143" t="s">
        <v>337</v>
      </c>
    </row>
    <row r="122" spans="1:3" ht="20.25" x14ac:dyDescent="0.3">
      <c r="A122" s="136">
        <v>118</v>
      </c>
      <c r="B122" s="127" t="s">
        <v>338</v>
      </c>
      <c r="C122" s="143" t="s">
        <v>339</v>
      </c>
    </row>
    <row r="123" spans="1:3" ht="20.25" x14ac:dyDescent="0.3">
      <c r="A123" s="136">
        <v>119</v>
      </c>
      <c r="B123" s="127" t="s">
        <v>340</v>
      </c>
      <c r="C123" s="142" t="s">
        <v>341</v>
      </c>
    </row>
    <row r="124" spans="1:3" ht="20.25" x14ac:dyDescent="0.3">
      <c r="A124" s="136">
        <v>120</v>
      </c>
      <c r="B124" s="127" t="s">
        <v>342</v>
      </c>
      <c r="C124" s="142" t="s">
        <v>343</v>
      </c>
    </row>
    <row r="125" spans="1:3" ht="20.25" x14ac:dyDescent="0.3">
      <c r="A125" s="136">
        <v>121</v>
      </c>
      <c r="B125" s="127" t="s">
        <v>344</v>
      </c>
      <c r="C125" s="142" t="s">
        <v>345</v>
      </c>
    </row>
    <row r="126" spans="1:3" ht="21" thickBot="1" x14ac:dyDescent="0.35">
      <c r="A126" s="139">
        <v>122</v>
      </c>
      <c r="B126" s="129" t="s">
        <v>346</v>
      </c>
      <c r="C126" s="144" t="s">
        <v>347</v>
      </c>
    </row>
    <row r="127" spans="1:3" ht="20.25" x14ac:dyDescent="0.3">
      <c r="A127" s="140">
        <v>123</v>
      </c>
      <c r="B127" s="134" t="s">
        <v>348</v>
      </c>
      <c r="C127" s="150" t="s">
        <v>349</v>
      </c>
    </row>
    <row r="128" spans="1:3" ht="20.25" x14ac:dyDescent="0.3">
      <c r="A128" s="136">
        <v>124</v>
      </c>
      <c r="B128" s="128" t="s">
        <v>350</v>
      </c>
      <c r="C128" s="151" t="s">
        <v>351</v>
      </c>
    </row>
    <row r="129" spans="1:3" ht="20.25" x14ac:dyDescent="0.3">
      <c r="A129" s="136">
        <v>125</v>
      </c>
      <c r="B129" s="128" t="s">
        <v>352</v>
      </c>
      <c r="C129" s="151" t="s">
        <v>353</v>
      </c>
    </row>
    <row r="130" spans="1:3" ht="20.25" x14ac:dyDescent="0.3">
      <c r="A130" s="136">
        <v>126</v>
      </c>
      <c r="B130" s="128" t="s">
        <v>354</v>
      </c>
      <c r="C130" s="151" t="s">
        <v>355</v>
      </c>
    </row>
    <row r="131" spans="1:3" ht="20.25" x14ac:dyDescent="0.3">
      <c r="A131" s="136">
        <v>127</v>
      </c>
      <c r="B131" s="128" t="s">
        <v>356</v>
      </c>
      <c r="C131" s="151" t="s">
        <v>357</v>
      </c>
    </row>
    <row r="132" spans="1:3" ht="20.25" x14ac:dyDescent="0.3">
      <c r="A132" s="136">
        <v>128</v>
      </c>
      <c r="B132" s="128" t="s">
        <v>358</v>
      </c>
      <c r="C132" s="151" t="s">
        <v>359</v>
      </c>
    </row>
    <row r="133" spans="1:3" ht="21" thickBot="1" x14ac:dyDescent="0.35">
      <c r="A133" s="137">
        <v>129</v>
      </c>
      <c r="B133" s="135" t="s">
        <v>360</v>
      </c>
      <c r="C133" s="152" t="s">
        <v>361</v>
      </c>
    </row>
  </sheetData>
  <mergeCells count="4">
    <mergeCell ref="B3:B4"/>
    <mergeCell ref="C3:C4"/>
    <mergeCell ref="A3:A4"/>
    <mergeCell ref="A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9</vt:i4>
      </vt:variant>
    </vt:vector>
  </HeadingPairs>
  <TitlesOfParts>
    <vt:vector size="14" baseType="lpstr">
      <vt:lpstr>&lt;서식1-1&gt;기본보조금정산서</vt:lpstr>
      <vt:lpstr>&lt;서식1-2&gt;특별보조금정산서</vt:lpstr>
      <vt:lpstr>&lt;서식2&gt;정산보고용</vt:lpstr>
      <vt:lpstr>&lt;서식3&gt;제출용(자동입력됨)</vt:lpstr>
      <vt:lpstr>&lt;참고&gt;관리번호</vt:lpstr>
      <vt:lpstr>'&lt;서식1-1&gt;기본보조금정산서'!Print_Area</vt:lpstr>
      <vt:lpstr>'&lt;서식1-2&gt;특별보조금정산서'!Print_Area</vt:lpstr>
      <vt:lpstr>'&lt;서식2&gt;정산보고용'!Print_Area</vt:lpstr>
      <vt:lpstr>'&lt;서식1-1&gt;기본보조금정산서'!업무추진비</vt:lpstr>
      <vt:lpstr>'&lt;서식1-2&gt;특별보조금정산서'!업무추진비</vt:lpstr>
      <vt:lpstr>'&lt;서식1-1&gt;기본보조금정산서'!연구운영비</vt:lpstr>
      <vt:lpstr>'&lt;서식1-1&gt;기본보조금정산서'!연구활동비</vt:lpstr>
      <vt:lpstr>'&lt;서식1-1&gt;기본보조금정산서'!직접성경비</vt:lpstr>
      <vt:lpstr>특별지원금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2021-12-21T00:30:54Z</cp:lastPrinted>
  <dcterms:created xsi:type="dcterms:W3CDTF">2016-05-27T07:09:12Z</dcterms:created>
  <dcterms:modified xsi:type="dcterms:W3CDTF">2022-01-03T05:24:00Z</dcterms:modified>
</cp:coreProperties>
</file>